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pivotTables/pivotTable2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Records2.xml" ContentType="application/vnd.openxmlformats-officedocument.spreadsheetml.pivotCacheRecords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Cache/pivotCacheDefinition2.xml" ContentType="application/vnd.openxmlformats-officedocument.spreadsheetml.pivotCacheDefinition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cepsacorp.sharepoint.com/sites/ComunicacinDigital/Shared Documents/DIGITAL (RRSS + WEB)/Web/MoeveGlobal/Moeve Global 2026/Ley de Transparencia/"/>
    </mc:Choice>
  </mc:AlternateContent>
  <xr:revisionPtr revIDLastSave="0" documentId="8_{466205C8-0F9B-4A31-B526-7DF09E86C6BE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0001-Moeve" sheetId="21" r:id="rId1"/>
    <sheet name="DATABASE" sheetId="17" state="hidden" r:id="rId2"/>
    <sheet name="MNC" sheetId="13" state="hidden" r:id="rId3"/>
    <sheet name="Hoja1" sheetId="10" state="hidden" r:id="rId4"/>
    <sheet name="EPARKS" sheetId="14" state="hidden" r:id="rId5"/>
    <sheet name="C&amp;CE" sheetId="15" state="hidden" r:id="rId6"/>
    <sheet name="TPS" sheetId="16" state="hidden" r:id="rId7"/>
    <sheet name="0012" sheetId="5" state="hidden" r:id="rId8"/>
    <sheet name="0001" sheetId="7" state="hidden" r:id="rId9"/>
    <sheet name="1024" sheetId="4" state="hidden" r:id="rId10"/>
    <sheet name="0051" sheetId="9" state="hidden" r:id="rId11"/>
    <sheet name="BASE DATOS" sheetId="1" state="hidden" r:id="rId12"/>
  </sheets>
  <definedNames>
    <definedName name="_xlnm._FilterDatabase" localSheetId="8" hidden="1">'0001'!$A$1:$R$29</definedName>
    <definedName name="_xlnm._FilterDatabase" localSheetId="7" hidden="1">'0012'!$A$1:$U$40</definedName>
    <definedName name="_xlnm._FilterDatabase" localSheetId="10" hidden="1">'0051'!$A$1:$U$2</definedName>
    <definedName name="_xlnm._FilterDatabase" localSheetId="9" hidden="1">'1024'!$A$1:$U$75</definedName>
    <definedName name="_xlnm._FilterDatabase" localSheetId="11" hidden="1">'BASE DATOS'!$A$1:$AK$1</definedName>
    <definedName name="_xlnm._FilterDatabase" localSheetId="1" hidden="1">DATABASE!$A$1:$V$200</definedName>
  </definedNames>
  <calcPr calcId="191029"/>
  <pivotCaches>
    <pivotCache cacheId="0" r:id="rId13"/>
    <pivotCache cacheId="1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9" i="17" l="1"/>
  <c r="G198" i="17"/>
  <c r="G98" i="17"/>
  <c r="G186" i="17"/>
  <c r="G185" i="17"/>
  <c r="G183" i="17"/>
  <c r="G182" i="17"/>
  <c r="G181" i="17"/>
  <c r="G180" i="17"/>
  <c r="G176" i="17"/>
  <c r="G175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57" i="17"/>
  <c r="G140" i="17" l="1"/>
  <c r="G141" i="17"/>
  <c r="G142" i="17"/>
  <c r="G143" i="17"/>
  <c r="G144" i="17"/>
  <c r="G145" i="17"/>
  <c r="G134" i="17"/>
  <c r="G135" i="17"/>
  <c r="G136" i="17"/>
  <c r="G137" i="17"/>
  <c r="G138" i="17"/>
  <c r="G139" i="17"/>
  <c r="G125" i="17"/>
  <c r="G126" i="17"/>
  <c r="G127" i="17"/>
  <c r="G128" i="17"/>
  <c r="G129" i="17"/>
  <c r="G130" i="17"/>
  <c r="G131" i="17"/>
  <c r="G132" i="17"/>
  <c r="G133" i="17"/>
  <c r="G116" i="17"/>
  <c r="G117" i="17"/>
  <c r="G118" i="17"/>
  <c r="G119" i="17"/>
  <c r="G120" i="17"/>
  <c r="G121" i="17"/>
  <c r="G122" i="17"/>
  <c r="G123" i="17"/>
  <c r="G124" i="17"/>
  <c r="G108" i="17"/>
  <c r="G109" i="17"/>
  <c r="G110" i="17"/>
  <c r="G111" i="17"/>
  <c r="G112" i="17"/>
  <c r="G113" i="17"/>
  <c r="G114" i="17"/>
  <c r="G115" i="17"/>
  <c r="G96" i="17"/>
  <c r="G97" i="17"/>
  <c r="G99" i="17"/>
  <c r="G100" i="17"/>
  <c r="G101" i="17"/>
  <c r="G102" i="17"/>
  <c r="G103" i="17"/>
  <c r="G104" i="17"/>
  <c r="G105" i="17"/>
  <c r="G106" i="17"/>
  <c r="G107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72" i="17"/>
  <c r="G73" i="17"/>
  <c r="G74" i="17"/>
  <c r="G75" i="17"/>
  <c r="G76" i="17"/>
  <c r="G77" i="17"/>
  <c r="G78" i="17"/>
  <c r="G79" i="17"/>
  <c r="G80" i="17"/>
  <c r="G81" i="17"/>
  <c r="G82" i="17"/>
  <c r="G67" i="17"/>
  <c r="G68" i="17"/>
  <c r="G69" i="17"/>
  <c r="G70" i="17"/>
  <c r="G71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29" i="17"/>
  <c r="G30" i="17"/>
  <c r="G31" i="17"/>
  <c r="G32" i="17"/>
  <c r="G33" i="17"/>
  <c r="G34" i="17"/>
  <c r="G35" i="17"/>
  <c r="G36" i="17"/>
  <c r="G18" i="17"/>
  <c r="G19" i="17"/>
  <c r="G20" i="17"/>
  <c r="G21" i="17"/>
  <c r="G22" i="17"/>
  <c r="G23" i="17"/>
  <c r="G24" i="17"/>
  <c r="G25" i="17"/>
  <c r="G26" i="17"/>
  <c r="G27" i="17"/>
  <c r="G28" i="17"/>
  <c r="G8" i="17"/>
  <c r="G9" i="17"/>
  <c r="G10" i="17"/>
  <c r="G11" i="17"/>
  <c r="G12" i="17"/>
  <c r="G13" i="17"/>
  <c r="G14" i="17"/>
  <c r="G15" i="17"/>
  <c r="G16" i="17"/>
  <c r="G17" i="17"/>
  <c r="G7" i="17"/>
  <c r="G187" i="17" l="1"/>
  <c r="G188" i="17"/>
  <c r="G189" i="17"/>
  <c r="G190" i="17"/>
  <c r="G191" i="17"/>
  <c r="G192" i="17"/>
  <c r="G193" i="17"/>
  <c r="G194" i="17"/>
  <c r="G195" i="17"/>
  <c r="G196" i="17"/>
  <c r="G197" i="17"/>
  <c r="G200" i="17"/>
  <c r="G184" i="17"/>
  <c r="G178" i="17"/>
  <c r="G179" i="17"/>
  <c r="G177" i="17"/>
  <c r="N94" i="1" l="1"/>
  <c r="O78" i="1"/>
  <c r="M73" i="1"/>
  <c r="C34" i="1"/>
  <c r="C31" i="1"/>
  <c r="P12" i="1"/>
  <c r="P11" i="1"/>
  <c r="P10" i="1"/>
  <c r="P9" i="1"/>
  <c r="P8" i="1"/>
  <c r="P7" i="1"/>
  <c r="P6" i="1"/>
  <c r="N3" i="1"/>
  <c r="N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tc={0CA97993-0465-4EC0-9EA9-49C5E083436C}</author>
    <author>tc={A0E9A657-4852-46F3-AED4-91CDFD82998B}</author>
    <author>tc={2A0C4945-24AC-4E03-A1F1-1989C52C63CE}</author>
    <author>Garcia Medina, Almudena</author>
    <author>tc={7D5263EE-4492-4D00-847D-199AE8DEA7BF}</author>
    <author>tc={3E2A6F6B-B8F1-4898-AF39-6584789AE9F7}</author>
    <author>tc={E71F3502-B2D7-4B46-B333-5B7E27D6FD31}</author>
    <author>tc={A0F9C9FF-DFB4-4CF4-8F90-FD89838468D9}</author>
  </authors>
  <commentList>
    <comment ref="T32" authorId="0" shapeId="0" xr:uid="{0CA97993-0465-4EC0-9EA9-49C5E083436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Resolución provisional de concesión. Se ha reducido la solicitud y se han presentado alegaciones</t>
      </text>
    </comment>
    <comment ref="C39" authorId="1" shapeId="0" xr:uid="{A0E9A657-4852-46F3-AED4-91CDFD8299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 Valles de H2</t>
      </text>
    </comment>
    <comment ref="C40" authorId="2" shapeId="0" xr:uid="{2A0C4945-24AC-4E03-A1F1-1989C52C63C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 Valles de H2</t>
      </text>
    </comment>
    <comment ref="N49" authorId="3" shapeId="0" xr:uid="{6636E988-89FB-4481-A666-B38B4BB07131}">
      <text>
        <r>
          <rPr>
            <b/>
            <sz val="9"/>
            <color indexed="81"/>
            <rFont val="Tahoma"/>
            <family val="2"/>
          </rPr>
          <t>Garcia Medina, Almudena:</t>
        </r>
        <r>
          <rPr>
            <sz val="9"/>
            <color indexed="81"/>
            <rFont val="Tahoma"/>
            <family val="2"/>
          </rPr>
          <t xml:space="preserve">
36.688.158 EUR para Cepsa Sustainable Fuels S.L y 15.723.496 EUR Para FERTIBERIA
</t>
        </r>
      </text>
    </comment>
    <comment ref="O62" authorId="4" shapeId="0" xr:uid="{7D5263EE-4492-4D00-847D-199AE8DEA7B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Tramo Reembolsable (Préstamo) es un 80,5% de la Subv concedida (898995,70 EUR)</t>
      </text>
    </comment>
    <comment ref="O64" authorId="5" shapeId="0" xr:uid="{3E2A6F6B-B8F1-4898-AF39-6584789AE9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Tramo Reembolsable (Préstamo) es el 80,6% de la subv total (946119,44 EUR)</t>
      </text>
    </comment>
    <comment ref="O65" authorId="6" shapeId="0" xr:uid="{E71F3502-B2D7-4B46-B333-5B7E27D6FD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Tramo Reembolsable (Préstamo) es el 82,3% de la subv total (557856,70 EUR)</t>
      </text>
    </comment>
    <comment ref="N69" authorId="7" shapeId="0" xr:uid="{A0F9C9FF-DFB4-4CF4-8F90-FD89838468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70,7% Tramo Reembolsable (Crédito)</t>
      </text>
    </comment>
  </commentList>
</comments>
</file>

<file path=xl/sharedStrings.xml><?xml version="1.0" encoding="utf-8"?>
<sst xmlns="http://schemas.openxmlformats.org/spreadsheetml/2006/main" count="4869" uniqueCount="1060">
  <si>
    <t>Proyecto</t>
  </si>
  <si>
    <t> Programa</t>
  </si>
  <si>
    <t xml:space="preserve">Convocatoria </t>
  </si>
  <si>
    <t>Nº Expediente</t>
  </si>
  <si>
    <t>Organismo (CCAA)</t>
  </si>
  <si>
    <t>Regimen de concesión (simple, competitiva y subasta)</t>
  </si>
  <si>
    <t>Gestionado por</t>
  </si>
  <si>
    <t>BU</t>
  </si>
  <si>
    <t>Company code</t>
  </si>
  <si>
    <t>Centro</t>
  </si>
  <si>
    <t>Emplazamiento</t>
  </si>
  <si>
    <t>Consultora</t>
  </si>
  <si>
    <t>Presupuesto</t>
  </si>
  <si>
    <t xml:space="preserve">Fondo perdido </t>
  </si>
  <si>
    <t xml:space="preserve"> Préstamo </t>
  </si>
  <si>
    <t>Importe cobrado</t>
  </si>
  <si>
    <t>PI</t>
  </si>
  <si>
    <r>
      <t> </t>
    </r>
    <r>
      <rPr>
        <b/>
        <sz val="11"/>
        <color rgb="FFFFFFFF"/>
        <rFont val="Century Gothic"/>
        <family val="2"/>
      </rPr>
      <t>Estado Proyecto </t>
    </r>
  </si>
  <si>
    <r>
      <t> </t>
    </r>
    <r>
      <rPr>
        <b/>
        <sz val="11"/>
        <color rgb="FFFFFFFF"/>
        <rFont val="Century Gothic"/>
        <family val="2"/>
      </rPr>
      <t>Fecha Presentación</t>
    </r>
  </si>
  <si>
    <r>
      <t> </t>
    </r>
    <r>
      <rPr>
        <b/>
        <sz val="11"/>
        <color rgb="FFFFFFFF"/>
        <rFont val="Century Gothic"/>
        <family val="2"/>
      </rPr>
      <t>Fecha Concesión</t>
    </r>
  </si>
  <si>
    <t> Fecha desestimación/ cancelación</t>
  </si>
  <si>
    <t>Fechas de hito/s (ejecución proyecto)</t>
  </si>
  <si>
    <t>Fecha/s de cobro</t>
  </si>
  <si>
    <t>MOVES III</t>
  </si>
  <si>
    <t>Simple</t>
  </si>
  <si>
    <t>1024 - CCP</t>
  </si>
  <si>
    <t>0012 - CEDIPSA</t>
  </si>
  <si>
    <t>CEPSA SAU</t>
  </si>
  <si>
    <t>10/11/204</t>
  </si>
  <si>
    <t>Instalacion de puntos de carga ultrarápidos  EV en la red de estaciones de CEPSA y en nuevas localicaciones. Cargadores eléctricos en las gasolineras</t>
  </si>
  <si>
    <t>CEF TRANSPORT</t>
  </si>
  <si>
    <t>Competitiva</t>
  </si>
  <si>
    <t>FI Group</t>
  </si>
  <si>
    <t>COBRADO PARCIALMENTE</t>
  </si>
  <si>
    <t>Implantación de un demostrador de hidrogeno renovable de tecnología PEM en el Parque Energético de La Rábida de CEPSA</t>
  </si>
  <si>
    <t>Perte ERHA 2022</t>
  </si>
  <si>
    <t>Hidrógeno renovable. Proyectos Singulares y Pioneros</t>
  </si>
  <si>
    <t>PR-H2PION-2022-000129</t>
  </si>
  <si>
    <t>IDAE</t>
  </si>
  <si>
    <t>TPS/C&amp;CE</t>
  </si>
  <si>
    <t>C&amp;CE (Hydrogen)</t>
  </si>
  <si>
    <t>0001 - COMPAÑÍA ESPAÑOLA DE PETRÓLEOS, S.A.</t>
  </si>
  <si>
    <t>FI group</t>
  </si>
  <si>
    <t>2301HG02A</t>
  </si>
  <si>
    <t>Realización de instalaciones de autoconsumo con fuentes de energía renovable, en el sector servicios con o sin almacenamiento</t>
  </si>
  <si>
    <t>Programa de incentivos 1 Realización de instalaciones de autoconsumo con fuentes de energía renovable, en el sector servicios con o sin almacenamiento</t>
  </si>
  <si>
    <t xml:space="preserve">Programa de incentivos 1 </t>
  </si>
  <si>
    <t>PRAAST1#49744</t>
  </si>
  <si>
    <t>Fundación de la Energía de la Comunidad de Madrid</t>
  </si>
  <si>
    <t>C&amp;CE</t>
  </si>
  <si>
    <t>C&amp;CE (Asphalts)</t>
  </si>
  <si>
    <t>PRC1-Laboratorio Asfaltos Alcala</t>
  </si>
  <si>
    <t>Energía, Innovación y Desarrollo Fotovoltaico SA (EiDF)</t>
  </si>
  <si>
    <t>2224AS02B</t>
  </si>
  <si>
    <t>Electrointensivos PLR</t>
  </si>
  <si>
    <t>Programa Electrointensivos</t>
  </si>
  <si>
    <t>Concesion de subvenciones del mecanismo de compensación a consumidores electrointensivos. Convocatoria 2024</t>
  </si>
  <si>
    <t>Direccion General de Industria y Pequeña y Mediana Empresa</t>
  </si>
  <si>
    <t>E.Parks</t>
  </si>
  <si>
    <t>0001- COMPAÑÍA ESPAÑOLA DE PETRÓLEOS, S.A.</t>
  </si>
  <si>
    <t>Suring</t>
  </si>
  <si>
    <t>N/A</t>
  </si>
  <si>
    <t>COBRADA</t>
  </si>
  <si>
    <t>Costes indirectos emision de gases efecto invernadero PLR</t>
  </si>
  <si>
    <t>MINCOTUR - Ayudas compensatorias por costes de emisiones indirectas de CO2</t>
  </si>
  <si>
    <t>Convocatoria 2023</t>
  </si>
  <si>
    <t>Ministerio de Industria, Comercio y Turismo (MINCOTUR)</t>
  </si>
  <si>
    <t>Electrointensivos PSR</t>
  </si>
  <si>
    <t>Costes indirectos emision de gases efecto invernadero PSR</t>
  </si>
  <si>
    <t>PESR8. Aumento recuperación energía humos en Lubrisur</t>
  </si>
  <si>
    <t>Eficiencia Energética (IDAE)</t>
  </si>
  <si>
    <t>Segunda Convocatoria</t>
  </si>
  <si>
    <t xml:space="preserve">Agencia Andaluza de la Energía </t>
  </si>
  <si>
    <t>TPS/E.Parks</t>
  </si>
  <si>
    <t>2201GB93F</t>
  </si>
  <si>
    <t>CONCEDIDA</t>
  </si>
  <si>
    <t>PELR10. Recuperación energética en redes de vapor y condensado MMyD en RLR</t>
  </si>
  <si>
    <t>2201RA92G</t>
  </si>
  <si>
    <t>PESR3. Modificaciones tren precalentamiento crudo 1 + Compabloc</t>
  </si>
  <si>
    <t>FI Group </t>
  </si>
  <si>
    <t>2201GB93C</t>
  </si>
  <si>
    <t>PELR5. Mejoras sistema de vapor C2BP</t>
  </si>
  <si>
    <t>2201RA92C</t>
  </si>
  <si>
    <t xml:space="preserve">PELR41 Envío gases preflash al plato 30 de Diesel en Crudo 2 </t>
  </si>
  <si>
    <t>2301RA54G</t>
  </si>
  <si>
    <t>RLR 58 Nuevo reboiler BPP-E-23N con TPA</t>
  </si>
  <si>
    <t>2201RA92N</t>
  </si>
  <si>
    <t>RLR 37 Recuperación energética redes vapor y condensado (Energía/ PQ/RNL/MMyD/ Pantalán)</t>
  </si>
  <si>
    <t>2301RA54K</t>
  </si>
  <si>
    <t>PLR 46. CE76 Stand by en tren precalentamiento Crudo I</t>
  </si>
  <si>
    <t>2301RA54E</t>
  </si>
  <si>
    <t>Instalación fotovoltaica autoconsumo</t>
  </si>
  <si>
    <t>CTE/28564/2023</t>
  </si>
  <si>
    <t>Consejería de Transición ecológica y energía</t>
  </si>
  <si>
    <t>Petrocan</t>
  </si>
  <si>
    <t>PC02</t>
  </si>
  <si>
    <t>DobonTech</t>
  </si>
  <si>
    <t>2321BK01C</t>
  </si>
  <si>
    <t>Precalentador aire-humo Isomax</t>
  </si>
  <si>
    <t>2401GB22A</t>
  </si>
  <si>
    <t>Precalentador aire-humo CH1</t>
  </si>
  <si>
    <t>2401GB15A</t>
  </si>
  <si>
    <t>Torres Quevedo 2022. Programa Estatal para Desarrollar, Atraer y Retener Talento. Subprograma Estatal de Incorporación</t>
  </si>
  <si>
    <t>Torres Quevedo</t>
  </si>
  <si>
    <t>Torres Quevedo 2022</t>
  </si>
  <si>
    <t>PTQ2022-012336</t>
  </si>
  <si>
    <t>MINISTERIO DE CIENCIA E INNOVACIÓN</t>
  </si>
  <si>
    <t>TPS</t>
  </si>
  <si>
    <t>CI01</t>
  </si>
  <si>
    <t>16/04/2024, se esperan otros dos pagos del mismo importe en 2025 y 2026. Subvención a fondo perdido.</t>
  </si>
  <si>
    <t>Instalación autoconsumo FV laboratorio PESR</t>
  </si>
  <si>
    <t>Autoconsumo</t>
  </si>
  <si>
    <t>Convocatoria 2022</t>
  </si>
  <si>
    <t>2201CO30C</t>
  </si>
  <si>
    <t>Esta subvención es a fondo perdido.</t>
  </si>
  <si>
    <t>0051 - CPP</t>
  </si>
  <si>
    <t>European Union</t>
  </si>
  <si>
    <t>COBRADA PARCIALMENTE</t>
  </si>
  <si>
    <t>Implantación infraestructura recarga eléctrica vehículo ES160070 VIA RONDA</t>
  </si>
  <si>
    <t>Implantación infraestructura recarga eléctrica vehículo ES105630 LA MATA</t>
  </si>
  <si>
    <t>Implantación infraestructura recarga eléctrica vehículo ES109330 JORNET LLOBREGAT</t>
  </si>
  <si>
    <t>Implantación infraestructura recarga eléctrica vehículo ES133310 LA TORRETA</t>
  </si>
  <si>
    <t>Implantación infraestructura recarga eléctrica vehículo ES153470 LAS SALINAS</t>
  </si>
  <si>
    <t>Implantación infraestructura recarga eléctrica vehículo ES157750 PARAHIS</t>
  </si>
  <si>
    <t>Implantación infraestructura recarga eléctrica vehículo ES160100 SAN JULIAN</t>
  </si>
  <si>
    <t>Implantación infraestructura recarga eléctrica vehículo ES162290 SAN VALERO</t>
  </si>
  <si>
    <t>Implantación infraestructura recarga eléctrica vehículo ES176080 PISTA DE SILLA</t>
  </si>
  <si>
    <t>Implantación infraestructura recarga eléctrica vehículo ES194090 JAVEA</t>
  </si>
  <si>
    <t>Implantación infraestructura recarga eléctrica vehículo ES201540 FINESTRAT</t>
  </si>
  <si>
    <t>Implantación infraestructura recarga eléctrica vehículo ES315990 PINA I</t>
  </si>
  <si>
    <t>Implantación infraestructura recarga eléctrica vehículo ES316000 PINA II</t>
  </si>
  <si>
    <t>Implantación infraestructura recarga eléctrica vehículo ES334940 MURRIA HERMANOS</t>
  </si>
  <si>
    <t>Implantación infraestructura recarga eléctrica vehículo ES335290 SANTA ISABEL</t>
  </si>
  <si>
    <t>Implantación infraestructura recarga eléctrica vehículo ES335610 AINSA</t>
  </si>
  <si>
    <t>Implantación infraestructura recarga eléctrica vehículo ES337830 EL CID</t>
  </si>
  <si>
    <t>Implantación infraestructura recarga eléctrica vehículo ES028090 EL CIERVO (MD)</t>
  </si>
  <si>
    <t>Implantación infraestructura recarga eléctrica vehículo ES192450 RAMON Y CAJAL</t>
  </si>
  <si>
    <t>Implantación infraestructura recarga eléctrica vehículo ES106090 - ES EL CRUCE DE CEDILLO</t>
  </si>
  <si>
    <t>Implantación infraestructura recarga eléctrica vehículo ES335920 - ES CERVERA DEL LLANO</t>
  </si>
  <si>
    <t>Implantación infraestructura recarga eléctrica vehículo ES339370 SAN ANTONIO</t>
  </si>
  <si>
    <t>Implantación infraestructura recarga eléctrica vehículo ES331031 NUESTRA SEÑORA DE LAS NIEVES</t>
  </si>
  <si>
    <t>Implantación infraestructura recarga eléctrica vehículo ES039960 - ES CASPE</t>
  </si>
  <si>
    <t>Implantación infraestructura recarga eléctrica vehículo ES212800 - ES ASTILLEROS</t>
  </si>
  <si>
    <t>Implantación infraestructura recarga eléctrica vehículo ES771910 - ES TAXISTAS SAN AGUSTIN</t>
  </si>
  <si>
    <t>Implantación infraestructura recarga eléctrica vehículo ES223010 - ES VILLANUEVA DE GÁLLEGO</t>
  </si>
  <si>
    <t>Implantación infraestructura recarga eléctrica vehículo ES222010 - ES SAN JUAN DE LOS TERREROS</t>
  </si>
  <si>
    <t>Implantación infraestructura recarga eléctrica vehículo ES120190 ALMUNIA</t>
  </si>
  <si>
    <t>Implantación infraestructura recarga eléctrica vehículo ES314940 EL CASETON</t>
  </si>
  <si>
    <t>Implantación infraestructura recarga eléctrica vehículo ES044370 - ES SANTA BARBARA</t>
  </si>
  <si>
    <t>Implantación infraestructura recarga eléctrica vehículo ES310520 - ES SONSOLES</t>
  </si>
  <si>
    <t>Implantación infraestructura recarga eléctrica vehículo ES118241 - ES CIZUR (MI)</t>
  </si>
  <si>
    <t>Implantación infraestructura recarga eléctrica vehículo ES055520 MESEGO</t>
  </si>
  <si>
    <t>Implantación infraestructura recarga eléctrica vehículo ES221090 ÓRGIVA</t>
  </si>
  <si>
    <t>Implantación infraestructura recarga eléctrica vehículo ES341930 MARIA AUXILIADORA</t>
  </si>
  <si>
    <t>Implantación infraestructura recarga eléctrica vehículo ES070600 LOS ANGELES</t>
  </si>
  <si>
    <t>Implantación infraestructura recarga eléctrica vehículo ES342650 SAN ISIDRO</t>
  </si>
  <si>
    <t>Implantación infraestructura recarga eléctrica vehículo ES313730 CURRO VARGAS I</t>
  </si>
  <si>
    <t>Implantación infraestructura recarga eléctrica vehículo ES125730 PASTORGAS</t>
  </si>
  <si>
    <t>Implantación infraestructura recarga eléctrica vehículo ES772230 VUELTA LOS PAJAROS</t>
  </si>
  <si>
    <t>Implantación infraestructura recarga eléctrica vehículo ES773700 TINOCA</t>
  </si>
  <si>
    <t>Implantación infraestructura recarga eléctrica vehículo ES772260 EL PEÑÓN</t>
  </si>
  <si>
    <t>Implantación infraestructura recarga eléctrica vehículo ES339920 E.S. ZALLA /ERROTA</t>
  </si>
  <si>
    <t>Implantación infraestructura recarga eléctrica vehículo ES338431 - ES VIDAL RICO (MI)</t>
  </si>
  <si>
    <t>Implantación infraestructura recarga eléctrica vehículo ES162360 - ES PILAR DE LA HORADADA II</t>
  </si>
  <si>
    <t>Implantación infraestructura recarga eléctrica vehículo ES331310 - NUESTRA SEÑORA DE REGLA</t>
  </si>
  <si>
    <t>Implantación infraestructura recarga eléctrica vehículo ES007380 - ES MORON DE LA FRONTERA</t>
  </si>
  <si>
    <t>Implantación infraestructura recarga eléctrica vehículo ES337810 - ES IDELLA</t>
  </si>
  <si>
    <t>Implantación infraestructura recarga eléctrica vehículo ES773640 - ES ABADES</t>
  </si>
  <si>
    <t>Implantación infraestructura recarga eléctrica vehículo ES127070 PINTO</t>
  </si>
  <si>
    <t>Implantación infraestructura recarga eléctrica vehículo ES075230 BRUNETE</t>
  </si>
  <si>
    <t>Implantación infraestructura recarga eléctrica vehículo ES340690 - ES GASOFUEL</t>
  </si>
  <si>
    <t>Implantación infraestructura recarga eléctrica vehículo ES344970 - ES MALAGON</t>
  </si>
  <si>
    <t>Implantación infraestructura recarga eléctrica vehículo ES314610 - ES OIARTZUN  I</t>
  </si>
  <si>
    <t>Implantación infraestructura recarga eléctrica vehículo ES314620 - ES OIARTZUN  II</t>
  </si>
  <si>
    <t>Implantación infraestructura recarga eléctrica vehículo ES173610 PECAFER</t>
  </si>
  <si>
    <t>Implantación infraestructura recarga eléctrica vehículo ES773620 KILOMETRO CERO</t>
  </si>
  <si>
    <t>Implantación infraestructura recarga eléctrica vehículo ES773820 LOS NARANJEROS</t>
  </si>
  <si>
    <t>Implantación infraestructura recarga eléctrica vehículo ES774820 LA ESMERALDA</t>
  </si>
  <si>
    <t>Implantación infraestructura recarga eléctrica vehículo ES771790 INGENIO</t>
  </si>
  <si>
    <t>Implantación infraestructura recarga eléctrica vehículo ES042830 BENAVENTE</t>
  </si>
  <si>
    <t>Implantación infraestructura recarga eléctrica vehículo ES194370 VILLALONQUEJAR</t>
  </si>
  <si>
    <t>Implantación infraestructura recarga eléctrica vehículo ES330990 PARDILLA</t>
  </si>
  <si>
    <t>Implantación infraestructura recarga eléctrica vehículo ES157191 SIMANCAS (MI)</t>
  </si>
  <si>
    <t>Implantación infraestructura recarga eléctrica vehículo ES335560 LA BAÑEZA</t>
  </si>
  <si>
    <t>Implantación infraestructura recarga eléctrica vehículo ES186010 - ES TORREJON DE ARDOZ</t>
  </si>
  <si>
    <t>Implantación infraestructura recarga eléctrica vehículo ES201610 - ES ETXEGARATE</t>
  </si>
  <si>
    <t>Implantación infraestructura recarga eléctrica vehículo ES338190 - ES JOSE LUIS HOLGUIN</t>
  </si>
  <si>
    <t>Implantación infraestructura recarga eléctrica vehículo ES337020 - OLEIROS</t>
  </si>
  <si>
    <t>Implantación infraestructura recarga eléctrica vehículo ES157320 - ES SERVICIOS DIEZ</t>
  </si>
  <si>
    <t>Implantación infraestructura recarga eléctrica vehículo ES115370 SAN PEDRO DEL PINATAR II</t>
  </si>
  <si>
    <t>Implantación infraestructura recarga eléctrica vehículo ES124670 MERCAZARAGOZA</t>
  </si>
  <si>
    <t>Implantación infraestructura recarga eléctrica vehículo ES169790 LA MUELA</t>
  </si>
  <si>
    <t>Implantación infraestructura recarga eléctrica vehículo ES173560 PIRINEOS</t>
  </si>
  <si>
    <t>Implantación infraestructura recarga eléctrica vehículo ES174820 FRAVILCAS</t>
  </si>
  <si>
    <t>Implantación infraestructura recarga eléctrica vehículo ES117310 BONAVIA (MD)</t>
  </si>
  <si>
    <t>Implantación infraestructura recarga eléctrica vehículo ES177430 PONTEAREAS</t>
  </si>
  <si>
    <t>Implantación infraestructura recarga eléctrica vehículo ES331250 - ES ELORRIO</t>
  </si>
  <si>
    <t>Implantación infraestructura recarga eléctrica vehículo ES342880 PUENTE LA REINA</t>
  </si>
  <si>
    <t>Implantación infraestructura recarga eléctrica vehículo ES154241 - ES ISXXI - BERIAIN I</t>
  </si>
  <si>
    <t>Implantación infraestructura recarga eléctrica vehículo ES073820 LAS ROSAS</t>
  </si>
  <si>
    <t>Implantación infraestructura recarga eléctrica vehículo ES342800 SU EMINENCIA</t>
  </si>
  <si>
    <t>Implantación infraestructura recarga eléctrica vehículo ES311110 CAROLINA</t>
  </si>
  <si>
    <t>Implantación infraestructura recarga eléctrica vehículo ES112230 CANGAS DE MORRAZO</t>
  </si>
  <si>
    <t>Implantación infraestructura recarga eléctrica vehículo ES112270 LA PLAYA</t>
  </si>
  <si>
    <t>Implantación infraestructura recarga eléctrica vehículo ES774370 LAS RAMBLAS</t>
  </si>
  <si>
    <t>Implantación infraestructura recarga eléctrica vehículo ES773550 BARAMBIO</t>
  </si>
  <si>
    <t>Implantación infraestructura recarga eléctrica vehículo ES774090 - ES LOS ANDENES</t>
  </si>
  <si>
    <t>Implantación infraestructura recarga eléctrica vehículo ES346120 - ES EFESO</t>
  </si>
  <si>
    <t>Implantación infraestructura recarga eléctrica vehículo ES055370 PASARON</t>
  </si>
  <si>
    <t>Implantación infraestructura recarga eléctrica vehículo ES175081 CASTILLEJO DE INIESTA</t>
  </si>
  <si>
    <t>Implantación infraestructura recarga eléctrica vehículo ES334670 HERMANOS GARCIA CAMACHO</t>
  </si>
  <si>
    <t>Implantación infraestructura recarga eléctrica vehículo ES343240 CUATRO CAMINOS</t>
  </si>
  <si>
    <t>Implantación infraestructura recarga eléctrica vehículo ES337100 SANTA ANA</t>
  </si>
  <si>
    <t>Implantación infraestructura recarga eléctrica vehículo ES130930 - ES MIRAFLOR</t>
  </si>
  <si>
    <t>Implantación infraestructura recarga eléctrica vehículo ES335770 LA PEDRESINA II (2)</t>
  </si>
  <si>
    <t>Implantación infraestructura recarga eléctrica vehículo ES772220 AUTOPISTA SUR</t>
  </si>
  <si>
    <t>Implantación infraestructura recarga eléctrica vehículo ES133011 - ES TORDERA MI</t>
  </si>
  <si>
    <t>Implantación infraestructura recarga eléctrica vehículo ES153730 CABALLO BLANCO</t>
  </si>
  <si>
    <t>Implantación infraestructura recarga eléctrica vehículo ES173800 LA VEGUILLA I</t>
  </si>
  <si>
    <t>Implantación infraestructura recarga eléctrica vehículo ES332180 LA CAÑADA</t>
  </si>
  <si>
    <t>Implantación infraestructura recarga eléctrica vehículo ES133410 ESTACIONES SALMANTINAS</t>
  </si>
  <si>
    <t>Implantación infraestructura recarga eléctrica vehículo ES170790 SIETE IGLESIAS</t>
  </si>
  <si>
    <t>Implantación infraestructura recarga eléctrica vehículo ES191520 PEDROSILLO II</t>
  </si>
  <si>
    <t>Implantación infraestructura recarga eléctrica vehículo ES330150 ADANERO I</t>
  </si>
  <si>
    <t>Implantación infraestructura recarga eléctrica vehículo ES044680 PINILLA</t>
  </si>
  <si>
    <t>Implantación infraestructura recarga eléctrica vehículo ES371990 ADANERO II</t>
  </si>
  <si>
    <t>Implantación infraestructura recarga eléctrica vehículo ES035050 IRASO</t>
  </si>
  <si>
    <t>Implantación infraestructura recarga eléctrica vehículo ES171760 - MONTEPORREIRO</t>
  </si>
  <si>
    <t>Instituto Catalán de la Energía</t>
  </si>
  <si>
    <t>Comunidad Valenciana - Instituto Valenciano de Competitividad Empresaria (IVACE)</t>
  </si>
  <si>
    <t>Junta de Castilla y León - CONSEJERÍA DE ECONOMÍA Y HACIENDA</t>
  </si>
  <si>
    <t>Gobierno de Canarias - Consejería de Transición Ecológica y Energía</t>
  </si>
  <si>
    <t>Gobierno de Navarra - DEPARTAMENTO DE INDUSTRIA Y DE TRANSICION ECOLOGICA Y DIGITAL EMPRESARIAL / SERVICIO DE TRANSICION ENERGETICA</t>
  </si>
  <si>
    <t>Castilla la Mancha - Consejería de Desarrollo Sostenible</t>
  </si>
  <si>
    <t>Junta de Andalucía - Agencia Andaluza de la Energía</t>
  </si>
  <si>
    <t>Junta de Junta de Andalucía - Agencia Andaluza de la Energía</t>
  </si>
  <si>
    <t>Ente Vasco de la Energía</t>
  </si>
  <si>
    <t>Fundación de la Energía de la Comunidad de Fundación de la Energía de la Comunidad de Madrid</t>
  </si>
  <si>
    <t>Galicia - AGENCIA INSTITUTO ENERGÉTICO DE GALICIA</t>
  </si>
  <si>
    <t>CANTABRIA - CONSEJERÍA DE INDUSTRIA, TURISMO, INNOVACIÓN, TRANSPORTE Y COMERCIO</t>
  </si>
  <si>
    <t>Departamento de Industria, Competitividad y Desarrollo Empresarial del Gobierno de Aragón.</t>
  </si>
  <si>
    <t>Dirección General de Industria, Energía y Minas del Gobierno de Extremadura.</t>
  </si>
  <si>
    <t>Consejería de Empresa, Empleo, Universidades y Turismo del Gobierno Regional de Murcia</t>
  </si>
  <si>
    <t>Agencia Balear de la Energía</t>
  </si>
  <si>
    <r>
      <t>Circularidad en el transporte maximizando la reutilización de mezclas bituminosas con polímero -</t>
    </r>
    <r>
      <rPr>
        <b/>
        <sz val="9"/>
        <color rgb="FF000000"/>
        <rFont val="Century Gothic"/>
        <family val="2"/>
      </rPr>
      <t>CIRPOL</t>
    </r>
  </si>
  <si>
    <t>PORO ELASTIC ROAD SURFACE EUSKADI NUEVOS PAVIMENTOS POROELÁSTICOS FONORREDUCTORES, SOSTENIBLES Y RESILIENTES A EVENTOS EXTREMEOS ( PERSEUS)</t>
  </si>
  <si>
    <t>SP I+D+i Empresarial</t>
  </si>
  <si>
    <t>Proyectos de I+D+i en Colaboración Público-Privada</t>
  </si>
  <si>
    <t>Agencia Estatal de Investigación</t>
  </si>
  <si>
    <t xml:space="preserve">Centro para el Desarrollo Tecnológico Industrial -CDTI . </t>
  </si>
  <si>
    <t>Implantación infraestructura recarga eléctrica vehículo ES210730 PUERTO BAHIA DE ALGECIRAS</t>
  </si>
  <si>
    <t>Implantación infraestructura recarga eléctrica vehículo ES049290 NUESTRA SEÑORA DE LA PALMA</t>
  </si>
  <si>
    <t>Implantación infraestructura recarga eléctrica vehículo ES179740 MANILVA II</t>
  </si>
  <si>
    <t>Implantación infraestructura recarga eléctrica vehículo ES336090 COLON</t>
  </si>
  <si>
    <t>Implantación infraestructura recarga eléctrica vehículo ES344470 CAÑERO</t>
  </si>
  <si>
    <t>Implantación infraestructura recarga eléctrica vehículo ES040481 ASA SAN PEDRO</t>
  </si>
  <si>
    <t>Implantación infraestructura recarga eléctrica vehículo ES162210 EL ARCO DE MARBELLA</t>
  </si>
  <si>
    <t>Implantación infraestructura recarga eléctrica vehículo ES171590 ES PUERTO SEVILLA / LA ESCLUSA</t>
  </si>
  <si>
    <t>Implantación infraestructura recarga eléctrica vehículo ES313160 ANDUJAR II</t>
  </si>
  <si>
    <t>Implantación infraestructura recarga eléctrica vehículo ES372210 - ES SANT JORDI II</t>
  </si>
  <si>
    <t>Implantación infraestructura recarga eléctrica vehículo ES179730 MANILVA I</t>
  </si>
  <si>
    <t>Concesion de subvenciones del mecanismo de compensación a consumidores electrointensivos. Convocatoria 2023.</t>
  </si>
  <si>
    <t>0030</t>
  </si>
  <si>
    <t>202400050099312</t>
  </si>
  <si>
    <t>CO2-010000-2024-159</t>
  </si>
  <si>
    <t>202400050099320</t>
  </si>
  <si>
    <t>CO2-010000-2024-114</t>
  </si>
  <si>
    <t>Electrointensivos  PSR</t>
  </si>
  <si>
    <t>Convocatoria 2025</t>
  </si>
  <si>
    <t>ECE-010000-2025-366</t>
  </si>
  <si>
    <t>Ministerio de Industria y Turismo</t>
  </si>
  <si>
    <t>0001- MOEVE SA</t>
  </si>
  <si>
    <t>Convocatoria 2024</t>
  </si>
  <si>
    <t>CO2-010000-2025-160</t>
  </si>
  <si>
    <t>CO2-010000-2025-184</t>
  </si>
  <si>
    <t>Mejoras energéticas circuito de UCO</t>
  </si>
  <si>
    <t xml:space="preserve">FI Group </t>
  </si>
  <si>
    <t>2201RA92F</t>
  </si>
  <si>
    <t xml:space="preserve">LSE10 para generación de vapor V50 en combustibles 2 </t>
  </si>
  <si>
    <t>2201RA92D</t>
  </si>
  <si>
    <t>PESR9. Twisted Tubes PE1 Unifining</t>
  </si>
  <si>
    <t>2201GB93G</t>
  </si>
  <si>
    <t xml:space="preserve">Aumento recuperación energía humos en C2V3H4 </t>
  </si>
  <si>
    <t>2201RA92B</t>
  </si>
  <si>
    <t>PESR5. Aumento recuperación energía humos en C3H1</t>
  </si>
  <si>
    <t>2201GB93D</t>
  </si>
  <si>
    <t>PESR13. Aumento temperatura FOA carga a la Planta de Lubrisur</t>
  </si>
  <si>
    <t>2201GB93J</t>
  </si>
  <si>
    <t>Modelo predictivo de análisis avanzado en tiempo real</t>
  </si>
  <si>
    <t>Plan estatal de investigacion científica e innovación</t>
  </si>
  <si>
    <t>IDI-20250628</t>
  </si>
  <si>
    <t>CDTI</t>
  </si>
  <si>
    <t>0030&amp;6780</t>
  </si>
  <si>
    <t>Anticipo 300K (Fecha de notificación de cobro 28/10/25)</t>
  </si>
  <si>
    <t>Actuaciones de innovación y desarrollo tecnológico en las empresas, los clústeres de innovación y los centro tecnológicos</t>
  </si>
  <si>
    <t>25/1180</t>
  </si>
  <si>
    <t>CTA</t>
  </si>
  <si>
    <t>Tanque py oil</t>
  </si>
  <si>
    <t>PERTE EC</t>
  </si>
  <si>
    <t>Impulso economia circular en el sector del plástico</t>
  </si>
  <si>
    <t>EXP/P/2024/00134</t>
  </si>
  <si>
    <t>2301RA67A</t>
  </si>
  <si>
    <t>PRESENTADO</t>
  </si>
  <si>
    <t>PELR14. Nuevo compresor de recuperación de gases de antorcha en ACPDM-RNL</t>
  </si>
  <si>
    <t>PERTE Descarbonización</t>
  </si>
  <si>
    <t>Ministerio para la Transición Ecológica y el Reto Demográfico (MITECO)</t>
  </si>
  <si>
    <t>2201RA92J</t>
  </si>
  <si>
    <t>CANCELADO</t>
  </si>
  <si>
    <r>
      <rPr>
        <b/>
        <sz val="9"/>
        <color rgb="FF000000"/>
        <rFont val="Century Gothic"/>
        <family val="2"/>
      </rPr>
      <t>ECOASFALTOS 2</t>
    </r>
    <r>
      <rPr>
        <sz val="9"/>
        <color rgb="FF000000"/>
        <rFont val="Century Gothic"/>
        <family val="2"/>
      </rPr>
      <t>. Soluciones de pavimentación ecológicamente sostenibles</t>
    </r>
  </si>
  <si>
    <t>Manual de Operación y Financiación 2022</t>
  </si>
  <si>
    <t>22/1082</t>
  </si>
  <si>
    <t>Corporación Tecnológica de Andalucía (CTA)</t>
  </si>
  <si>
    <t>TPS/C&amp;CE (Asfaltos)</t>
  </si>
  <si>
    <t>Vector Horizonte</t>
  </si>
  <si>
    <t>-</t>
  </si>
  <si>
    <t>OI20220002</t>
  </si>
  <si>
    <t>COBRADO</t>
  </si>
  <si>
    <r>
      <rPr>
        <sz val="9"/>
        <color rgb="FF000000"/>
        <rFont val="Century Gothic"/>
        <family val="2"/>
      </rPr>
      <t>Circularidad en el transporte maximizando la reutilización de mezclas bituminosas con polímero -</t>
    </r>
    <r>
      <rPr>
        <b/>
        <sz val="9"/>
        <color rgb="FF000000"/>
        <rFont val="Century Gothic"/>
        <family val="2"/>
      </rPr>
      <t>CIRPOL</t>
    </r>
  </si>
  <si>
    <t>Orden CIN/1502/2021, de 27 de diciembre de 2021</t>
  </si>
  <si>
    <t>CPP2021-008654</t>
  </si>
  <si>
    <t>C&amp;CE (Asfaltos)</t>
  </si>
  <si>
    <t>Impulso</t>
  </si>
  <si>
    <t>Q4 2025</t>
  </si>
  <si>
    <r>
      <rPr>
        <sz val="9"/>
        <color rgb="FF000000"/>
        <rFont val="Century Gothic"/>
        <family val="2"/>
      </rPr>
      <t>PORO ELASTIC ROAD SURFACE EUSKADI 
NUEVOS PAVIMENTOS POROELÁSTICOS FONORREDUCTORES, SOSTENIBLES Y RESILIENTES
A EVENTOS EXTREMOS  (</t>
    </r>
    <r>
      <rPr>
        <b/>
        <sz val="9"/>
        <color rgb="FF000000"/>
        <rFont val="Century Gothic"/>
        <family val="2"/>
      </rPr>
      <t>PERSEUS</t>
    </r>
    <r>
      <rPr>
        <sz val="9"/>
        <color rgb="FF000000"/>
        <rFont val="Century Gothic"/>
        <family val="2"/>
      </rPr>
      <t>)</t>
    </r>
  </si>
  <si>
    <t xml:space="preserve"> EXP 00143487 / IDI-20220370</t>
  </si>
  <si>
    <t>Bantec</t>
  </si>
  <si>
    <t>OI20220370</t>
  </si>
  <si>
    <t>HyAndalusia Studies</t>
  </si>
  <si>
    <t>CEF</t>
  </si>
  <si>
    <t>CEF Energy 2024</t>
  </si>
  <si>
    <t>Proposal-SEP-211102437</t>
  </si>
  <si>
    <t>CINEA</t>
  </si>
  <si>
    <t>0100</t>
  </si>
  <si>
    <t>EY</t>
  </si>
  <si>
    <t>CONCEDIDO</t>
  </si>
  <si>
    <t>Q4 2027</t>
  </si>
  <si>
    <t>Q1 2028</t>
  </si>
  <si>
    <t>Implantación de 52,5MW de hidrógeno renovable en el Parque Energético La Rábida de Cepsa</t>
  </si>
  <si>
    <t xml:space="preserve">Hidrógeno renovable. Cadena de valor </t>
  </si>
  <si>
    <t>PR-H2CVAL3-C1-2022-0034</t>
  </si>
  <si>
    <t>2301HG01C</t>
  </si>
  <si>
    <t>Valle Andaluz del Hidrógeno Verde. Proyecto Onuba</t>
  </si>
  <si>
    <t xml:space="preserve">Perte ERHA </t>
  </si>
  <si>
    <t>Perte ERHA Valles de Hidrógeno</t>
  </si>
  <si>
    <t>PR-H2CLUSTER-2024-000064</t>
  </si>
  <si>
    <t>THARSIS ELY-1</t>
  </si>
  <si>
    <t>Innovation Funds</t>
  </si>
  <si>
    <t>IF Second Auction-European Hydrogen Bank</t>
  </si>
  <si>
    <t>Proposal-SEP-211133885</t>
  </si>
  <si>
    <t>Subasta</t>
  </si>
  <si>
    <t>Cepsa Sustainable Fuels S.L</t>
  </si>
  <si>
    <t>ELEGIDO/PREPARACIÓN GA</t>
  </si>
  <si>
    <t>Programa 1: Instal·lacions d'autoconsum, amb fonts d'energia renovable, al sector serveis.</t>
  </si>
  <si>
    <t>Autoconsum renovable (només instal·lació autoconsum)</t>
  </si>
  <si>
    <t>0QM43Q6CT</t>
  </si>
  <si>
    <t>Instituto Catalá d'Energia</t>
  </si>
  <si>
    <t>PRX7</t>
  </si>
  <si>
    <t>Inersis</t>
  </si>
  <si>
    <t>2224AS05B</t>
  </si>
  <si>
    <t>LUXIA</t>
  </si>
  <si>
    <t>IF 24 Call</t>
  </si>
  <si>
    <t>Proposal-SEP-211160552</t>
  </si>
  <si>
    <t> </t>
  </si>
  <si>
    <t>CARTEIA</t>
  </si>
  <si>
    <t>Proposal-SEP-211160557</t>
  </si>
  <si>
    <t>Algeciras Hydrogen Innovation Fund</t>
  </si>
  <si>
    <t>IF 22 Call</t>
  </si>
  <si>
    <t>Proposal-SEP-210928500</t>
  </si>
  <si>
    <t>European Economics</t>
  </si>
  <si>
    <t>DESESTIMADO</t>
  </si>
  <si>
    <t>Huelva Hydrogen Innovation Fund</t>
  </si>
  <si>
    <t>Proposal-SEP-210937465</t>
  </si>
  <si>
    <t>HYMOTION HUELVA</t>
  </si>
  <si>
    <t>Perte ERHA</t>
  </si>
  <si>
    <t>H2 Pioneros</t>
  </si>
  <si>
    <t>ONUBA PHASE 1</t>
  </si>
  <si>
    <t>IF First Auction-European Hydrogen Bank</t>
  </si>
  <si>
    <t>Proposal-SEP-211023145</t>
  </si>
  <si>
    <t>Cepsa Sustainable Fuels S.L / FERTIBERIA SA</t>
  </si>
  <si>
    <t>IF 23 Call</t>
  </si>
  <si>
    <t>Proposal-SEP-211047004</t>
  </si>
  <si>
    <t>Cepsa Sustainable Fuels S.L / C2X Spain INV III S.L / FERTIBERIA SA</t>
  </si>
  <si>
    <t>Proposal-SEP-211036832</t>
  </si>
  <si>
    <t>Cepsa Sustainable Fuels S.L / YARA Clean Ammonia Norge AS</t>
  </si>
  <si>
    <t>COMPENSACIÓN AL TRANSPORTE MERCANCÍAS CEUTA-Baltic S.</t>
  </si>
  <si>
    <t>RealDecreto 332/2023,de3demayo</t>
  </si>
  <si>
    <t>VD</t>
  </si>
  <si>
    <t>W007</t>
  </si>
  <si>
    <t xml:space="preserve">COMPENSACIÓN AL TRANSPORTE MERCANCÍAS CEUTA-Mount Everest </t>
  </si>
  <si>
    <t>COMPENSACIÓN AL TRANSPORTE MERCANCÍAS CEUTA-Salma</t>
  </si>
  <si>
    <t>COMPENSACIÓN AL TRANSPORTE MERCANCÍAS MELILLA-Bice 10.12.23</t>
  </si>
  <si>
    <t>W013</t>
  </si>
  <si>
    <t>COMPENSACIÓN AL TRANSPORTE MERCANCÍAS MELILLA-Bice 12.03.23</t>
  </si>
  <si>
    <t>COMPENSACIÓN AL TRANSPORTE MERCANCÍAS MELILLA-Med 02.05.23</t>
  </si>
  <si>
    <t>COMPENSACIÓN AL TRANSPORTE MERCANCÍAS MELILLA-Med 10.12.23</t>
  </si>
  <si>
    <t>COMPENSACIÓN AL TRANSPORTE MERCANCÍAS MELILLA-Med 20.11.23</t>
  </si>
  <si>
    <t>LUXIA Bunkering</t>
  </si>
  <si>
    <t>CEF Transport 2024</t>
  </si>
  <si>
    <t>Proposal-SEP-211087947</t>
  </si>
  <si>
    <t>CARTEIA Bunkering</t>
  </si>
  <si>
    <t>Proposal-SEP-211087951</t>
  </si>
  <si>
    <t>DRAGO III. Biocombustibles avanzados para la aviación</t>
  </si>
  <si>
    <t xml:space="preserve">CDTI </t>
  </si>
  <si>
    <t>EXP 00150075</t>
  </si>
  <si>
    <t>ECOASFALTOS 2. Soluc de pavimentación ecológicamente sostenibles (TPS)</t>
  </si>
  <si>
    <t>Corporación Tecnológica de Andalucía CTA</t>
  </si>
  <si>
    <t>Obtención de Biocrudo mediante HTL</t>
  </si>
  <si>
    <t xml:space="preserve"> EXP 00156320</t>
  </si>
  <si>
    <t>Conversión CO2</t>
  </si>
  <si>
    <t xml:space="preserve">EXP 00161472 </t>
  </si>
  <si>
    <t>REFOLUTION - development of next generation Biofuels</t>
  </si>
  <si>
    <t>HORIZON EUROPE</t>
  </si>
  <si>
    <t>Horizon Cluster 5</t>
  </si>
  <si>
    <t>HORIZON-CL5-2022-D3-01-01</t>
  </si>
  <si>
    <t>Unión Europea</t>
  </si>
  <si>
    <t>LIFE ZEROLANDFILLING</t>
  </si>
  <si>
    <t>LIFE2027</t>
  </si>
  <si>
    <t>LIFE-2022-SAP-ENV</t>
  </si>
  <si>
    <t>EOR_EXTREM</t>
  </si>
  <si>
    <t>EXP 00122782</t>
  </si>
  <si>
    <t>RASIS</t>
  </si>
  <si>
    <t xml:space="preserve">EXP 00127780 </t>
  </si>
  <si>
    <t>DESHIDROPAR</t>
  </si>
  <si>
    <t>21/1063</t>
  </si>
  <si>
    <t>BIZEOLCAT</t>
  </si>
  <si>
    <t>H2020</t>
  </si>
  <si>
    <t>Comisión Europea</t>
  </si>
  <si>
    <t>SUPERBIODIESEL</t>
  </si>
  <si>
    <t>ReforMED</t>
  </si>
  <si>
    <t>Proyectos en colaboración público-privada</t>
  </si>
  <si>
    <t>Ministerio de Ciencia e Innovación</t>
  </si>
  <si>
    <t>2 - COMPAÑÍA ESPAÑOLA DE PETRÓLEOS, S.A.</t>
  </si>
  <si>
    <t>MADBAT</t>
  </si>
  <si>
    <t xml:space="preserve">Ayudas Hubs de Innovación </t>
  </si>
  <si>
    <t>Proyectos de efecto tractor</t>
  </si>
  <si>
    <t>CAM</t>
  </si>
  <si>
    <t>MOEVE, S.A</t>
  </si>
  <si>
    <t>2101CO96A/B</t>
  </si>
  <si>
    <t>HITO 1 (18/07/2022-31/07/2023) HITO 2 (01/08/2023 - 30/11/2024)</t>
  </si>
  <si>
    <t>Adelanto (2022) 250K EUR . Tras justificar HITO 1 recibimos pago (2024) 319439,19. Tras justificar HITO 2 recibimos pago (2025) 284157,45 (Notificación recibida 03/11/25).</t>
  </si>
  <si>
    <t>PM201770917</t>
  </si>
  <si>
    <t>Último cobro finales 2024 (de 42.139,88 EUR, el 47% corresponde a CEPSA)</t>
  </si>
  <si>
    <t>PM2301CO43BR, PM2401CO31A, PM2301CO81A</t>
  </si>
  <si>
    <t>HITO1 (17/11/2023)
HITO 2 (31/12/2024)</t>
  </si>
  <si>
    <t>Adelanto cobrado 01/03/2023 (250k). Notificación pago cobro HITO 1 18/12/2024  263.146,74  EUR. Después de justificar el HITO 2 se recibirá el importe restante</t>
  </si>
  <si>
    <t>PM2401CO31A, PM2301CO81A, PM2301CO43B</t>
  </si>
  <si>
    <t>HITO1 (19/06/2024)
HITO 2 (19/06/2025)</t>
  </si>
  <si>
    <t>Adelanto cobrado 01/03/2024 (196k). Notificación pago Hito 1 12/01/2025 (172,5k)</t>
  </si>
  <si>
    <t>PM2023000001</t>
  </si>
  <si>
    <t>Period1:(01/01/2023-30/06/2024)  Period2:(01/07/2024-31/12/2025) Period3:(01/01/2026-31/12/2026)</t>
  </si>
  <si>
    <t xml:space="preserve">En Refolution nos dan un Prefinancing que luego se completa con el dinero que nos dan después de cada Reporting Period. Todo es a fondo perdido. </t>
  </si>
  <si>
    <t>Zabala</t>
  </si>
  <si>
    <t>PM2023000002</t>
  </si>
  <si>
    <t>RP1 (Finalizó en Nov2024)                   RP2 (Finaliza en Nov2026)</t>
  </si>
  <si>
    <t>Prefinancing del 30% (37614, 78 EUR). Pago tras RP1 (Jul-Ag 2025) 62691,30 EUR. Pago tras RP2 (En 2026) 25076,52 EUR</t>
  </si>
  <si>
    <t>PM201770824</t>
  </si>
  <si>
    <t>01/07/2019 - 30/06/2022</t>
  </si>
  <si>
    <t xml:space="preserve"> Adelanto 250K, Pago tras Hito 1 (2021) 555630,61EUR, pago tras HITO 2 (Jun2022) 561828,22</t>
  </si>
  <si>
    <t>PM201770862</t>
  </si>
  <si>
    <t>HITO1(01/02/2020-31/12/2020) , HITO 2(01/01/2021-31/12/2021) HITO 3(01/01/2022-31/12/2022)</t>
  </si>
  <si>
    <t>Adelanto 250K, Pago tras HITO 1 (2021) 393520,69EUR. Pago tras HITO 2 (2022) 223308,41EUR. Pago tras HITO 3 (2023) 336086,66EUR</t>
  </si>
  <si>
    <t>PM201770870</t>
  </si>
  <si>
    <t>PM201770851</t>
  </si>
  <si>
    <t>PM201770863</t>
  </si>
  <si>
    <t>Aimen</t>
  </si>
  <si>
    <t xml:space="preserve">Solo tiene un hito que acaba cuando termine el periodo de ejecución del proyecto en 3 años. </t>
  </si>
  <si>
    <t>Cobrado el 05/01/2026</t>
  </si>
  <si>
    <t>Arosa</t>
  </si>
  <si>
    <t>Instalación autoconsumo FV CIC Madrid</t>
  </si>
  <si>
    <t>Planta Piloto HVO</t>
  </si>
  <si>
    <t>Linea Directa de Innovación (LDI)</t>
  </si>
  <si>
    <t>DANTE</t>
  </si>
  <si>
    <t>CSIC-COCREA</t>
  </si>
  <si>
    <t>COCREA</t>
  </si>
  <si>
    <t>CSIC</t>
  </si>
  <si>
    <t>2201CO14A</t>
  </si>
  <si>
    <t xml:space="preserve">Ya está justificado. </t>
  </si>
  <si>
    <t>Solo tiene un hito que acaba el 30/06/2026</t>
  </si>
  <si>
    <t>Nos darán un anticipo en 2025, el resto tras justificación. Anticipo (2025) 300k</t>
  </si>
  <si>
    <t>ADDITIVE</t>
  </si>
  <si>
    <t>InterconectaSTEP</t>
  </si>
  <si>
    <t>3 - COMPAÑÍA ESPAÑOLA DE PETRÓLEOS, S.A.</t>
  </si>
  <si>
    <t>CASIOPEA</t>
  </si>
  <si>
    <t>Misiones de Ciencia e Innovación 2025</t>
  </si>
  <si>
    <t>MARLO</t>
  </si>
  <si>
    <t>Misiones de Ciencia e Innovación 2026</t>
  </si>
  <si>
    <t>E-CIRCOFAD</t>
  </si>
  <si>
    <t>Misiones de Ciencia e Innovación 2027</t>
  </si>
  <si>
    <t>Integra-Fuel</t>
  </si>
  <si>
    <t>HORIZON  EUROPE</t>
  </si>
  <si>
    <t>MAP4SOIL</t>
  </si>
  <si>
    <t>LIFE</t>
  </si>
  <si>
    <t>LIFE-2025-SAP-ENV</t>
  </si>
  <si>
    <t>BSFL-USE (ENTOMO)</t>
  </si>
  <si>
    <t>HySolChem-II</t>
  </si>
  <si>
    <t>Atlanthy</t>
  </si>
  <si>
    <t>Eurofunding</t>
  </si>
  <si>
    <t>DTI</t>
  </si>
  <si>
    <t>EuroVértice</t>
  </si>
  <si>
    <t>Ingeniería Planta H2 PELR</t>
  </si>
  <si>
    <t>Incentivos para la Infraestructura Básica de Proyectos tractores de la Industria en Andalucía</t>
  </si>
  <si>
    <t>Industria, Energía y Minas</t>
  </si>
  <si>
    <t>ALGALBOOST</t>
  </si>
  <si>
    <t>YAF. Yeast-based solutions for sustainable Aviation Fuels</t>
  </si>
  <si>
    <t>Torres Quevedo 2023. Programa Estatal para Desarrollar, Atraer y Retener Talento. Subprograma Estatal de Incorporación</t>
  </si>
  <si>
    <t>Torres Quevedo 2023</t>
  </si>
  <si>
    <t>Fondo Perdido</t>
  </si>
  <si>
    <t>HELIOS High performance and stable large area perovskite photovoltaic modules</t>
  </si>
  <si>
    <t>HORIZON Cluster 5</t>
  </si>
  <si>
    <t>CIRCULair</t>
  </si>
  <si>
    <t>SYNGAS2SAF</t>
  </si>
  <si>
    <t>TRANSMisiones</t>
  </si>
  <si>
    <t>SIWEL</t>
  </si>
  <si>
    <t>Horizon</t>
  </si>
  <si>
    <t>PathFinder - RIA</t>
  </si>
  <si>
    <t>No hay</t>
  </si>
  <si>
    <t>Noviembre 2022- Noviembre 2026</t>
  </si>
  <si>
    <t>Circularidad en el transporte maximizando la reutilización de mezclas bituminosas con polímero -CIRPOL</t>
  </si>
  <si>
    <t>ECOASFALTOS 2. Soluciones de pavimentación ecológicamente sostenibles</t>
  </si>
  <si>
    <t>PORO ELASTIC ROAD SURFACE EUSKADI 
NUEVOS PAVIMENTOS POROELÁSTICOS FONORREDUCTORES, SOSTENIBLES Y RESILIENTES
A EVENTOS EXTREMOS  (PERSEUS)</t>
  </si>
  <si>
    <t>Total general</t>
  </si>
  <si>
    <t>(Todas)</t>
  </si>
  <si>
    <t xml:space="preserve">Suma de Fondo perdido </t>
  </si>
  <si>
    <t> Estado Proyecto </t>
  </si>
  <si>
    <t>Empresa</t>
  </si>
  <si>
    <t>0001 - MOEVE, S.A</t>
  </si>
  <si>
    <t>ES190740 SANTANDER</t>
  </si>
  <si>
    <t>1024 - Moeve Commercial, S.A.U.</t>
  </si>
  <si>
    <t>ES057700 IRUN (MD)</t>
  </si>
  <si>
    <t>ES331250 - ES ELORRIO</t>
  </si>
  <si>
    <t>ES115770 CORELLA</t>
  </si>
  <si>
    <t>ES125950 BARAÑAIN</t>
  </si>
  <si>
    <t>ES206360 TRINITARIOS</t>
  </si>
  <si>
    <t>ES150750 DOS LUISES</t>
  </si>
  <si>
    <t>ES135660 GREGORIO HERNANDEZ</t>
  </si>
  <si>
    <t>ES039580 CUENCA</t>
  </si>
  <si>
    <t>ES203550 SESEÑA</t>
  </si>
  <si>
    <t>ES055580 MOLINA DE ARAGON II</t>
  </si>
  <si>
    <t>ES045680 ONDA 1</t>
  </si>
  <si>
    <t>ES059770 LA PISTA</t>
  </si>
  <si>
    <t>ES118530 LA SALOBREJA</t>
  </si>
  <si>
    <t>ES150890 LA PAUSA</t>
  </si>
  <si>
    <t>ES169830 VIRGEN DEL CARMEN</t>
  </si>
  <si>
    <t>ES171650 LOPE DE VEGA</t>
  </si>
  <si>
    <t>ES316130 BALAFIA</t>
  </si>
  <si>
    <t>ES342940 A ROSAREIRA</t>
  </si>
  <si>
    <t>ES344830 HERMANOS GALLARDO</t>
  </si>
  <si>
    <t>ES101710 PILAR DE LA HORADADA I</t>
  </si>
  <si>
    <t>ES160090 CASTELLDEFELS</t>
  </si>
  <si>
    <t>ES339360 - ES PETROLARANJUEZ</t>
  </si>
  <si>
    <t>ES370580 - ES CERRO CABAÑA II</t>
  </si>
  <si>
    <t>ES372050 - ES LOS ANGELES II</t>
  </si>
  <si>
    <t>ES177720 COLUNGA MAR</t>
  </si>
  <si>
    <t>ES160070 VIA RONDA</t>
  </si>
  <si>
    <t>ES109330 JORNET LLOBREGAT</t>
  </si>
  <si>
    <t>ES133310 LA TORRETA</t>
  </si>
  <si>
    <t>ES157750 PARAHIS</t>
  </si>
  <si>
    <t>ES160100 SAN JULIAN</t>
  </si>
  <si>
    <t>ES173560 PIRINEOS</t>
  </si>
  <si>
    <t>ES174820 FRAVILCAS</t>
  </si>
  <si>
    <t>ES176080 PISTA DE SILLA</t>
  </si>
  <si>
    <t>ES201540 FINESTRAT</t>
  </si>
  <si>
    <t>ES316000 PINA II</t>
  </si>
  <si>
    <t>ES334940 MURRIA HERMANOS</t>
  </si>
  <si>
    <t>ES335290 SANTA ISABEL</t>
  </si>
  <si>
    <t>ES192450 RAMON Y CAJAL</t>
  </si>
  <si>
    <t>ES039960 - ES CASPE</t>
  </si>
  <si>
    <t>ES212800 - ES ASTILLEROS</t>
  </si>
  <si>
    <t>ES771910 - ES TAXISTAS SAN AGUSTIN</t>
  </si>
  <si>
    <t>ES222010 - ES SAN JUAN DE LOS TERREROS</t>
  </si>
  <si>
    <t>ES210730 PUERTO BAHIA DE ALGECIRAS</t>
  </si>
  <si>
    <t>ES049290 NUESTRA SEÑORA DE LA PALMA</t>
  </si>
  <si>
    <t>ES179730 MANILVA I</t>
  </si>
  <si>
    <t>ES179740 MANILVA II</t>
  </si>
  <si>
    <t>ES341930 MARIA AUXILIADORA</t>
  </si>
  <si>
    <t>ES336090 COLON</t>
  </si>
  <si>
    <t>ES344470 CAÑERO</t>
  </si>
  <si>
    <t>ES171590 ES PUERTO SEVILLA / LA ESCLUSA</t>
  </si>
  <si>
    <t>ES313160 ANDUJAR II</t>
  </si>
  <si>
    <t>ES073820 LAS ROSAS</t>
  </si>
  <si>
    <t>ES342800 SU EMINENCIA</t>
  </si>
  <si>
    <t>ES125730 PASTORGAS</t>
  </si>
  <si>
    <t>ES774370 LAS RAMBLAS</t>
  </si>
  <si>
    <t>ES339920 E.S. ZALLA /ERROTA</t>
  </si>
  <si>
    <t>ES162360 - ES PILAR DE LA HORADADA II</t>
  </si>
  <si>
    <t>ES007380 - ES MORON DE LA FRONTERA</t>
  </si>
  <si>
    <t>ES774090 - ES LOS ANDENES</t>
  </si>
  <si>
    <t>ES337810 - ES IDELLA</t>
  </si>
  <si>
    <t>ES346120 - ES EFESO</t>
  </si>
  <si>
    <t>ES773640 - ES ABADES</t>
  </si>
  <si>
    <t>ES343240 CUATRO CAMINOS</t>
  </si>
  <si>
    <t>ES075230 BRUNETE</t>
  </si>
  <si>
    <t>ES130930 - ES MIRAFLOR</t>
  </si>
  <si>
    <t>ES344970 - ES MALAGON</t>
  </si>
  <si>
    <t>ES314610 - ES OIARTZUN  I</t>
  </si>
  <si>
    <t>ES314620 - ES OIARTZUN  II</t>
  </si>
  <si>
    <t>ES173610 PECAFER</t>
  </si>
  <si>
    <t>ES335770 LA PEDRESINA II (2)</t>
  </si>
  <si>
    <t>ES773620 KILOMETRO CERO</t>
  </si>
  <si>
    <t>ES773820 LOS NARANJEROS</t>
  </si>
  <si>
    <t>ES774820 LA ESMERALDA</t>
  </si>
  <si>
    <t>ES771790 INGENIO</t>
  </si>
  <si>
    <t>ES153730 CABALLO BLANCO</t>
  </si>
  <si>
    <t>ES173800 LA VEGUILLA I</t>
  </si>
  <si>
    <t>ES042830 BENAVENTE</t>
  </si>
  <si>
    <t>ES194370 VILLALONQUEJAR</t>
  </si>
  <si>
    <t>ES330990 PARDILLA</t>
  </si>
  <si>
    <t>ES133410 ESTACIONES SALMANTINAS</t>
  </si>
  <si>
    <t>ES170790 SIETE IGLESIAS</t>
  </si>
  <si>
    <t>ES191520 PEDROSILLO II</t>
  </si>
  <si>
    <t>ES330150 ADANERO I</t>
  </si>
  <si>
    <t>ES044680 PINILLA</t>
  </si>
  <si>
    <t>ES035050 IRASO</t>
  </si>
  <si>
    <t>ES186010 - ES TORREJON DE ARDOZ</t>
  </si>
  <si>
    <t>ES201610 - ES ETXEGARATE</t>
  </si>
  <si>
    <t>ES171760 - ES MONTEPORREIRO</t>
  </si>
  <si>
    <t>ES157320 - ES SERVICIOS DIEZ</t>
  </si>
  <si>
    <t>ES115370 SAN PEDRO DEL PINATAR II</t>
  </si>
  <si>
    <t>ES774870 - ES GUATIZA</t>
  </si>
  <si>
    <t>ES771770 OJOS DE GARZA</t>
  </si>
  <si>
    <t>ES771010 SIETE PALMAS</t>
  </si>
  <si>
    <t>ES771700 GRAN TARAJAL</t>
  </si>
  <si>
    <t>ES771900 MASPALOMAS</t>
  </si>
  <si>
    <t>ES771930 LAS REMUDAS</t>
  </si>
  <si>
    <t>ES771800 JUAN GRANDE</t>
  </si>
  <si>
    <t>ES771850 LA CAZUELA</t>
  </si>
  <si>
    <t>ES772100 ICOD</t>
  </si>
  <si>
    <t>ES175100 RIVADABIA / RIBADAVIA</t>
  </si>
  <si>
    <t>ES334740 - ES RIHEMA</t>
  </si>
  <si>
    <t>ES198430 - ES LLANOS DE EXTREMADURA</t>
  </si>
  <si>
    <t>ES218600 TRIFON</t>
  </si>
  <si>
    <t>ES124720 BECARES</t>
  </si>
  <si>
    <t>ES106090 - ES EL CRUCE DE CEDILLO</t>
  </si>
  <si>
    <t>ES222140 ATG</t>
  </si>
  <si>
    <t>ES037900 LOS ENLACES</t>
  </si>
  <si>
    <t>ES117311 BONAVIA (MI)</t>
  </si>
  <si>
    <t>ES116650 - ES BUQUERIN CASTRILLO</t>
  </si>
  <si>
    <t>ES125040 MITJAN LLOC MD</t>
  </si>
  <si>
    <t xml:space="preserve">ES218830 - ES CASTAÑEDA </t>
  </si>
  <si>
    <t>ES199560 - ES VILLADANGOS</t>
  </si>
  <si>
    <t>ES191690 NAVIA</t>
  </si>
  <si>
    <t>ES049650 - ES VULCANO</t>
  </si>
  <si>
    <t>ES330760 - ES EXGA (MD)</t>
  </si>
  <si>
    <t>ES172730 - ES BARROS</t>
  </si>
  <si>
    <t>ES177730 - ES COLUNGA TIERRA</t>
  </si>
  <si>
    <t>ES201630 - ES LEORIO-MAREO</t>
  </si>
  <si>
    <t>ES330390 - ES LAS PALMERAS</t>
  </si>
  <si>
    <t>ES164470 - ES ANERO</t>
  </si>
  <si>
    <t>12/29/2023</t>
  </si>
  <si>
    <t>ES344220 CARBURANTES CANIDO</t>
  </si>
  <si>
    <t>ES221090 ÓRGIVA</t>
  </si>
  <si>
    <t>ES372210 SANT JORDI II</t>
  </si>
  <si>
    <t>ES223010 - ES VILLANUEVA DE GÁLLEGO</t>
  </si>
  <si>
    <t>Programa</t>
  </si>
  <si>
    <t>Cantabria</t>
  </si>
  <si>
    <t>10/29/2021</t>
  </si>
  <si>
    <t>6/22/2023</t>
  </si>
  <si>
    <t>ES315501 ES OLEA</t>
  </si>
  <si>
    <t>País Vasco</t>
  </si>
  <si>
    <t>5/15/2025</t>
  </si>
  <si>
    <t>EU</t>
  </si>
  <si>
    <t>Andalucía</t>
  </si>
  <si>
    <t>MOEVE</t>
  </si>
  <si>
    <t>11/20/2023</t>
  </si>
  <si>
    <t>8/22/2024</t>
  </si>
  <si>
    <t>6/18/2024</t>
  </si>
  <si>
    <t>10/21/2021</t>
  </si>
  <si>
    <t>Baleares</t>
  </si>
  <si>
    <t>Comunidad Valenciana</t>
  </si>
  <si>
    <t>9/20/2022</t>
  </si>
  <si>
    <t>M. RETAIL OPERATIONS</t>
  </si>
  <si>
    <t>9/13/2022</t>
  </si>
  <si>
    <t>Galicia</t>
  </si>
  <si>
    <t>5/19/2022</t>
  </si>
  <si>
    <t>11/13/2023</t>
  </si>
  <si>
    <t>Aragón</t>
  </si>
  <si>
    <t>10/30/2024</t>
  </si>
  <si>
    <t>10/25/2022</t>
  </si>
  <si>
    <t>7/27/2022</t>
  </si>
  <si>
    <t>4/16/2024</t>
  </si>
  <si>
    <t>Cataluña</t>
  </si>
  <si>
    <t>12/22/2023</t>
  </si>
  <si>
    <t>5/31/2022</t>
  </si>
  <si>
    <t>Navarra</t>
  </si>
  <si>
    <t>11/16/2022</t>
  </si>
  <si>
    <t>Castilla y Leon</t>
  </si>
  <si>
    <t>Canarias</t>
  </si>
  <si>
    <t>7/25/2022</t>
  </si>
  <si>
    <t>7/28/2022</t>
  </si>
  <si>
    <t>3/14/2024</t>
  </si>
  <si>
    <t>Asturias</t>
  </si>
  <si>
    <t>12/26/2023</t>
  </si>
  <si>
    <t>6/22/2022</t>
  </si>
  <si>
    <t>11/13/2024</t>
  </si>
  <si>
    <t>Castilla la Mancha</t>
  </si>
  <si>
    <t>2/17/2022</t>
  </si>
  <si>
    <t>11/17/2021</t>
  </si>
  <si>
    <t>4/13/2023</t>
  </si>
  <si>
    <t>4/20/2023</t>
  </si>
  <si>
    <t>3/14/2022</t>
  </si>
  <si>
    <t>12/20/2023</t>
  </si>
  <si>
    <t>Castilla y LEON</t>
  </si>
  <si>
    <t>11/15/2021</t>
  </si>
  <si>
    <t>10/21/2024</t>
  </si>
  <si>
    <t>5/13/2022</t>
  </si>
  <si>
    <t>3/29/2022</t>
  </si>
  <si>
    <t>2/18/2022</t>
  </si>
  <si>
    <t>7/18/2024</t>
  </si>
  <si>
    <t>6/16/2022</t>
  </si>
  <si>
    <t>12/15/2023</t>
  </si>
  <si>
    <t>12/21/2023</t>
  </si>
  <si>
    <t>6/13/2022</t>
  </si>
  <si>
    <t>10/23/2023</t>
  </si>
  <si>
    <t>Extremadura</t>
  </si>
  <si>
    <t>6/14/2022</t>
  </si>
  <si>
    <t>9/30/2024</t>
  </si>
  <si>
    <t>11/18/2021</t>
  </si>
  <si>
    <t>6/21/2022</t>
  </si>
  <si>
    <t>4/19/2024</t>
  </si>
  <si>
    <t>Murcia</t>
  </si>
  <si>
    <t>12/23/2024</t>
  </si>
  <si>
    <t>1/22/2024</t>
  </si>
  <si>
    <t>1/23/2024</t>
  </si>
  <si>
    <t>6/13/2024</t>
  </si>
  <si>
    <t>7/19/2024</t>
  </si>
  <si>
    <t>8/14/2023</t>
  </si>
  <si>
    <t>ES047000 - ES SAN CAMILO</t>
  </si>
  <si>
    <t>La Rioja</t>
  </si>
  <si>
    <t>8/19/2024</t>
  </si>
  <si>
    <t>6/30/2025</t>
  </si>
  <si>
    <t>ES053970 - ES PUENTE ARCE</t>
  </si>
  <si>
    <t>5/25/2023</t>
  </si>
  <si>
    <t>ES074870 - ES CAÑADA ANCHA</t>
  </si>
  <si>
    <t>5/29/2023</t>
  </si>
  <si>
    <t>8/16/2023</t>
  </si>
  <si>
    <t>ES120190 - ES ALMUNIA</t>
  </si>
  <si>
    <t>4/15/2024</t>
  </si>
  <si>
    <t>ES133011 - ES LA TORDERA (MI)</t>
  </si>
  <si>
    <t>ES134060 - ES SAN ISIDRO</t>
  </si>
  <si>
    <t>ES154240 - ES ISXXI - BERIAIN I</t>
  </si>
  <si>
    <t>Madrid</t>
  </si>
  <si>
    <t>7/26/2024</t>
  </si>
  <si>
    <t>12/21/2024</t>
  </si>
  <si>
    <t>ES159640 - ES LA GOTETA I</t>
  </si>
  <si>
    <t>3/20/2025</t>
  </si>
  <si>
    <t>12/29/2025</t>
  </si>
  <si>
    <t>11/28/2024</t>
  </si>
  <si>
    <t>29.303,88 €</t>
  </si>
  <si>
    <t>12/13/2023</t>
  </si>
  <si>
    <t>12/27/2023</t>
  </si>
  <si>
    <t>ES222110 - ES LA VENTA-MECO</t>
  </si>
  <si>
    <t>5/28/2024</t>
  </si>
  <si>
    <t>2/17/2025</t>
  </si>
  <si>
    <t>ES229140 - ES SAMANO</t>
  </si>
  <si>
    <t>2/13/2024</t>
  </si>
  <si>
    <t>5/26/2025</t>
  </si>
  <si>
    <t>9/13/2024</t>
  </si>
  <si>
    <t>ES314940 - ES EL CASETON</t>
  </si>
  <si>
    <t>8/21/2024</t>
  </si>
  <si>
    <t>12/26/2024</t>
  </si>
  <si>
    <t>6/28/2024</t>
  </si>
  <si>
    <t>1/24/2024</t>
  </si>
  <si>
    <t>6/20/2025</t>
  </si>
  <si>
    <t>ES331310 - ES NUESTRA SEÑORA DE REGLA</t>
  </si>
  <si>
    <t>1/17/2025</t>
  </si>
  <si>
    <t>ES337020 - ES OLEIROS</t>
  </si>
  <si>
    <t>ES342880 - ES PUENTE LA REINA</t>
  </si>
  <si>
    <t>5/18/2023</t>
  </si>
  <si>
    <t>7/27/2023</t>
  </si>
  <si>
    <t>ES372210 - ES SANT JORDI II</t>
  </si>
  <si>
    <t>4/25/2024</t>
  </si>
  <si>
    <t>ES372410 - ES VIDAL RICO II (MI)</t>
  </si>
  <si>
    <t>12/14/2023</t>
  </si>
  <si>
    <t>8/14/2025</t>
  </si>
  <si>
    <t>3/17/2022</t>
  </si>
  <si>
    <t>3/21/2022</t>
  </si>
  <si>
    <t>7/22/2022</t>
  </si>
  <si>
    <t>6/27/2025</t>
  </si>
  <si>
    <t>3/15/2022</t>
  </si>
  <si>
    <t>4/14/2025</t>
  </si>
  <si>
    <t>10/23/2025</t>
  </si>
  <si>
    <t>1/18/2024</t>
  </si>
  <si>
    <t>9/15/2024</t>
  </si>
  <si>
    <t>11/26/2024</t>
  </si>
  <si>
    <t>6/15/2025</t>
  </si>
  <si>
    <t>ES175080 CASTILLEJO DE INIESTA</t>
  </si>
  <si>
    <t>10/18/2022</t>
  </si>
  <si>
    <t>1/17/2024</t>
  </si>
  <si>
    <t>7/31/2025</t>
  </si>
  <si>
    <t>Organismo</t>
  </si>
  <si>
    <t>Company Code</t>
  </si>
  <si>
    <t>11/27/2024</t>
  </si>
  <si>
    <t>10/14/2025</t>
  </si>
  <si>
    <t>12/31/2025</t>
  </si>
  <si>
    <t>10/28/2022</t>
  </si>
  <si>
    <t>5/17/2023</t>
  </si>
  <si>
    <t>11/30/2022</t>
  </si>
  <si>
    <t>6/13/2023</t>
  </si>
  <si>
    <t>3/27/2023</t>
  </si>
  <si>
    <t>10/31/2023</t>
  </si>
  <si>
    <t>10/14/2022</t>
  </si>
  <si>
    <t>12/18/2023</t>
  </si>
  <si>
    <t>3/16/2023</t>
  </si>
  <si>
    <t>3/17/2023</t>
  </si>
  <si>
    <t>3/25/2024</t>
  </si>
  <si>
    <t>1/30/2023</t>
  </si>
  <si>
    <t>5/31/2024</t>
  </si>
  <si>
    <t>6/30/2023</t>
  </si>
  <si>
    <t>5/17/2024</t>
  </si>
  <si>
    <t>11/22/2023</t>
  </si>
  <si>
    <t>7/15/2024</t>
  </si>
  <si>
    <t>9/19/2023</t>
  </si>
  <si>
    <t>11/25/2024</t>
  </si>
  <si>
    <t>0021 - MOEVE Terminals Canarias, S.A.U.</t>
  </si>
  <si>
    <t>12/13/2024</t>
  </si>
  <si>
    <t>4/23/2024</t>
  </si>
  <si>
    <t>7/22/2025</t>
  </si>
  <si>
    <t>Importe cobrado F.Perdido 2022</t>
  </si>
  <si>
    <t>Importe cobrado Préstamo 2022</t>
  </si>
  <si>
    <t>Importe cobrado F.Perdido 2023</t>
  </si>
  <si>
    <t>Importe cobrado Préstamo 2023</t>
  </si>
  <si>
    <t>Importe cobrado F.Perdido 2024</t>
  </si>
  <si>
    <t>Importe cobrado Préstamo 2024</t>
  </si>
  <si>
    <t>Importe cobrado F.Perdido 2025</t>
  </si>
  <si>
    <t>Importe cobrado Préstamo 2025</t>
  </si>
  <si>
    <r>
      <t>ECOASFALTOS 2</t>
    </r>
    <r>
      <rPr>
        <sz val="9"/>
        <color rgb="FF000000"/>
        <rFont val="Century Gothic"/>
        <family val="2"/>
      </rPr>
      <t>. Soluciones de pavimentación ecológicamente sostenibles</t>
    </r>
  </si>
  <si>
    <t>3/18/2022</t>
  </si>
  <si>
    <t>9/21/2022</t>
  </si>
  <si>
    <t>PORO ELASTIC ROAD SURFACE EUSKADI</t>
  </si>
  <si>
    <t>NUEVOS PAVIMENTOS POROELÁSTICOS FONORREDUCTORES, SOSTENIBLES Y RESILIENTES</t>
  </si>
  <si>
    <r>
      <t>A EVENTOS EXTREMOS  (</t>
    </r>
    <r>
      <rPr>
        <b/>
        <sz val="9"/>
        <color rgb="FF000000"/>
        <rFont val="Century Gothic"/>
        <family val="2"/>
      </rPr>
      <t>PERSEUS</t>
    </r>
    <r>
      <rPr>
        <sz val="9"/>
        <color rgb="FF000000"/>
        <rFont val="Century Gothic"/>
        <family val="2"/>
      </rPr>
      <t>)</t>
    </r>
  </si>
  <si>
    <t>3/31/2022</t>
  </si>
  <si>
    <t>10/22/2024</t>
  </si>
  <si>
    <t>5/28/2025</t>
  </si>
  <si>
    <t>6/23/2025</t>
  </si>
  <si>
    <t>12/27/2022</t>
  </si>
  <si>
    <t>2/24/2023</t>
  </si>
  <si>
    <t>10/29/2024</t>
  </si>
  <si>
    <t>Importe cobrado F.Perdido 2026</t>
  </si>
  <si>
    <t>Importe cobrado Préstamo 2026</t>
  </si>
  <si>
    <t>7/15/2022</t>
  </si>
  <si>
    <t>11/15/2022</t>
  </si>
  <si>
    <t>3/31/2023</t>
  </si>
  <si>
    <t>Adelanto cobrado 01/03/2023 (250k). Notificación pago cobro HITO 1 18/12/2024  263.146,74  EUR. Notificación pago HITO 2 y último pago (30/03/2026) 297419,57 EUR</t>
  </si>
  <si>
    <t>6/15/2023</t>
  </si>
  <si>
    <t>9/28/2023</t>
  </si>
  <si>
    <t>Adelanto cobrado 01/03/2024 (196k). Notificación pago Hito 1 12/01/2025 (172,5k). Notificación pago Hito 2 13/03/2026 (43982,04K)</t>
  </si>
  <si>
    <t>4/26/2022</t>
  </si>
  <si>
    <t>7/14/2022</t>
  </si>
  <si>
    <t>3/14/2023</t>
  </si>
  <si>
    <t>6/25/2019</t>
  </si>
  <si>
    <t>12/20/2019</t>
  </si>
  <si>
    <t>Adelanto 250K, Pago tras Hito 1 (2021) 555630,61EUR, pago tras HITO 2 (Jun2022) 561828,22</t>
  </si>
  <si>
    <t>1/28/2020</t>
  </si>
  <si>
    <t>3/31/2020</t>
  </si>
  <si>
    <t>2/14/2023</t>
  </si>
  <si>
    <t>6/30/2022</t>
  </si>
  <si>
    <t>2/18/2023</t>
  </si>
  <si>
    <t>10/28/2025</t>
  </si>
  <si>
    <t>12/26/2025</t>
  </si>
  <si>
    <t>IMPORTE COBRADO TOTAL</t>
  </si>
  <si>
    <t>Suma de IMPORTE COBRADO TOTAL</t>
  </si>
  <si>
    <t>Implantación infraestructura recarga  eléctrica vehículo ES190740 SANTANDER</t>
  </si>
  <si>
    <t>Implantación infraestructura recarga  eléctrica vehículo ES315501 ES OLEA</t>
  </si>
  <si>
    <t>Implantación infraestructura recarga  eléctrica vehículo ES057700 IRUN (MD)</t>
  </si>
  <si>
    <t>Implantación infraestructura recarga  eléctrica vehículo ES331250 - ES ELORRIO</t>
  </si>
  <si>
    <t>Implantación infraestructura recarga  eléctrica vehículo ES344470 CAÑERO</t>
  </si>
  <si>
    <t>Implantación infraestructura recarga  eléctrica vehículo ES336090 COLON</t>
  </si>
  <si>
    <t>Implantación infraestructura recarga  eléctrica vehículo ES160070 VIA RONDA</t>
  </si>
  <si>
    <t>Implantación infraestructura recarga  eléctrica vehículo ES049290 NUESTRA SEÑORA DE LA PALMA</t>
  </si>
  <si>
    <t>Implantación infraestructura recarga  eléctrica vehículo ES176080 PISTA DE SILLA</t>
  </si>
  <si>
    <t>Implantación infraestructura recarga  eléctrica vehículo ES109330 JORNET LLOBREGAT</t>
  </si>
  <si>
    <t>Implantación infraestructura recarga  eléctrica vehículo ES174820 FRAVILCAS</t>
  </si>
  <si>
    <t>Implantación infraestructura recarga  eléctrica vehículo ES171590 ES PUERTO SEVILLA / LA ESCLUSA</t>
  </si>
  <si>
    <t>Implantación infraestructura recarga  eléctrica vehículo ES133310 LA TORRETA</t>
  </si>
  <si>
    <t>Implantación infraestructura recarga  eléctrica vehículo ES157750 PARAHIS</t>
  </si>
  <si>
    <t>Implantación infraestructura recarga  eléctrica vehículo ES179730 MANILVA I</t>
  </si>
  <si>
    <t>Implantación infraestructura recarga  eléctrica vehículo ES179740 MANILVA II</t>
  </si>
  <si>
    <t>Implantación infraestructura recarga  eléctrica vehículo ES342940 A ROSAREIRA</t>
  </si>
  <si>
    <t>Implantación infraestructura recarga  eléctrica vehículo ES313160 ANDUJAR II</t>
  </si>
  <si>
    <t>Implantación infraestructura recarga  eléctrica vehículo ES073820 LAS ROSAS</t>
  </si>
  <si>
    <t>Implantación infraestructura recarga  eléctrica vehículo ES342800 SU EMINENCIA</t>
  </si>
  <si>
    <t>Implantación infraestructura recarga  eléctrica vehículo ES117311 BONAVIA (MI)</t>
  </si>
  <si>
    <t>Implantación infraestructura recarga  eléctrica vehículo ES037900 LOS ENLACES</t>
  </si>
  <si>
    <t>Implantación infraestructura recarga  eléctrica vehículo ES210730 PUERTO BAHIA DE ALGECIRAS</t>
  </si>
  <si>
    <t>Implantación infraestructura recarga  eléctrica vehículo ES335290 SANTA ISABEL</t>
  </si>
  <si>
    <t>Implantación infraestructura recarga  eléctrica vehículo ES316130 BALAFIA</t>
  </si>
  <si>
    <t>Implantación infraestructura recarga  eléctrica vehículo ES192450 RAMON Y CAJAL</t>
  </si>
  <si>
    <t>Implantación infraestructura recarga  eléctrica vehículo ES125950 BARAÑAIN</t>
  </si>
  <si>
    <t>Implantación infraestructura recarga  eléctrica vehículo ES344220 CARBURANTES CANIDO</t>
  </si>
  <si>
    <t>Implantación infraestructura recarga  eléctrica vehículo ES133410 ESTACIONES SALMANTINAS</t>
  </si>
  <si>
    <t>Implantación infraestructura recarga  eléctrica vehículo ES773820 LOS NARANJEROS</t>
  </si>
  <si>
    <t>Implantación infraestructura recarga  eléctrica vehículo ES774820 LA ESMERALDA</t>
  </si>
  <si>
    <t>Implantación infraestructura recarga  eléctrica vehículo ES339920 E.S. ZALLA /ERROTA</t>
  </si>
  <si>
    <t>Implantación infraestructura recarga  eléctrica vehículo ES773620 KILOMETRO CERO</t>
  </si>
  <si>
    <t>Implantación infraestructura recarga  eléctrica vehículo ES177720 COLUNGA MAR</t>
  </si>
  <si>
    <t>Implantación infraestructura recarga  eléctrica vehículo ES115770 CORELLA</t>
  </si>
  <si>
    <t>Implantación infraestructura recarga  eléctrica vehículo ES035050 IRASO</t>
  </si>
  <si>
    <t>Implantación infraestructura recarga  eléctrica vehículo ES039580 CUENCA</t>
  </si>
  <si>
    <t>Implantación infraestructura recarga  eléctrica vehículo ES150750 DOS LUISES</t>
  </si>
  <si>
    <t>Implantación infraestructura recarga  eléctrica vehículo ES201540 FINESTRAT</t>
  </si>
  <si>
    <t>Implantación infraestructura recarga  eléctrica vehículo ES135660 GREGORIO HERNANDEZ</t>
  </si>
  <si>
    <t>Implantación infraestructura recarga  eléctrica vehículo ES330990 PARDILLA</t>
  </si>
  <si>
    <t>Implantación infraestructura recarga  eléctrica vehículo ES173800 LA VEGUILLA I</t>
  </si>
  <si>
    <t>Implantación infraestructura recarga  eléctrica vehículo ES173610 PECAFER</t>
  </si>
  <si>
    <t>Implantación infraestructura recarga  eléctrica vehículo ES330150 ADANERO I</t>
  </si>
  <si>
    <t>Implantación infraestructura recarga  eléctrica vehículo ES042830 BENAVENTE</t>
  </si>
  <si>
    <t>Implantación infraestructura recarga  eléctrica vehículo ES335770 LA PEDRESINA II (2)</t>
  </si>
  <si>
    <t>Implantación infraestructura recarga  eléctrica vehículo ES044680 PINILLA</t>
  </si>
  <si>
    <t>Implantación infraestructura recarga  eléctrica vehículo ES153730 CABALLO BLANCO</t>
  </si>
  <si>
    <t>Implantación infraestructura recarga  eléctrica vehículo ES194370 VILLALONQUEJAR</t>
  </si>
  <si>
    <t>Implantación infraestructura recarga  eléctrica vehículo ES191520 PEDROSILLO II</t>
  </si>
  <si>
    <t>Implantación infraestructura recarga  eléctrica vehículo ES170790 SIETE IGLESIAS</t>
  </si>
  <si>
    <t>Implantación infraestructura recarga  eléctrica vehículo ES774370 LAS RAMBLAS</t>
  </si>
  <si>
    <t>Implantación infraestructura recarga  eléctrica vehículo ES344830 HERMANOS GALLARDO</t>
  </si>
  <si>
    <t>Implantación infraestructura recarga  eléctrica vehículo ES059770 LA PISTA</t>
  </si>
  <si>
    <t>Implantación infraestructura recarga  eléctrica vehículo ES118530 LA SALOBREJA</t>
  </si>
  <si>
    <t>Implantación infraestructura recarga  eléctrica vehículo ES055580 MOLINA DE ARAGON II</t>
  </si>
  <si>
    <t>Implantación infraestructura recarga  eléctrica vehículo ES343240 CUATRO CAMINOS</t>
  </si>
  <si>
    <t>Implantación infraestructura recarga  eléctrica vehículo ES045680 ONDA 1</t>
  </si>
  <si>
    <t>Implantación infraestructura recarga  eléctrica vehículo ES101710 PILAR DE LA HORADADA I</t>
  </si>
  <si>
    <t>Implantación infraestructura recarga  eléctrica vehículo ES372210 SANT JORDI II</t>
  </si>
  <si>
    <t>Implantación infraestructura recarga  eléctrica vehículo ES316000 PINA II</t>
  </si>
  <si>
    <t>Implantación infraestructura recarga  eléctrica vehículo ES203550 SESEÑA</t>
  </si>
  <si>
    <t>Implantación infraestructura recarga  eléctrica vehículo ES173560 PIRINEOS</t>
  </si>
  <si>
    <t>Implantación infraestructura recarga  eléctrica vehículo ES334940 MURRIA HERMANOS</t>
  </si>
  <si>
    <t>Implantación infraestructura recarga  eléctrica vehículo ES160100 SAN JULIAN</t>
  </si>
  <si>
    <t>Implantación infraestructura recarga  eléctrica vehículo ES115370 SAN PEDRO DEL PINATAR II</t>
  </si>
  <si>
    <t>Implantación infraestructura recarga  eléctrica vehículo ES206360 TRINITARIOS</t>
  </si>
  <si>
    <t>Implantación infraestructura recarga  eléctrica vehículo ES169830 VIRGEN DEL CARMEN</t>
  </si>
  <si>
    <t>Implantación infraestructura recarga  eléctrica vehículo ES125730 PASTORGAS</t>
  </si>
  <si>
    <t>Implantación infraestructura recarga  eléctrica vehículo ES341930 MARIA AUXILIADORA</t>
  </si>
  <si>
    <t>Implantación infraestructura recarga  eléctrica vehículo ES007380 - ES MORON DE LA FRONTERA</t>
  </si>
  <si>
    <t>Implantación infraestructura recarga  eléctrica vehículo ES039960 - ES CASPE</t>
  </si>
  <si>
    <t>Implantación infraestructura recarga  eléctrica vehículo ES047000 - ES SAN CAMILO</t>
  </si>
  <si>
    <t>Implantación infraestructura recarga  eléctrica vehículo ES049650 - ES VULCANO</t>
  </si>
  <si>
    <t>Implantación infraestructura recarga  eléctrica vehículo ES053970 - ES PUENTE ARCE</t>
  </si>
  <si>
    <t>Implantación infraestructura recarga  eléctrica vehículo ES074870 - ES CAÑADA ANCHA</t>
  </si>
  <si>
    <t>Implantación infraestructura recarga  eléctrica vehículo ES106090 - ES EL CRUCE DE CEDILLO</t>
  </si>
  <si>
    <t>Implantación infraestructura recarga  eléctrica vehículo ES116650 - ES BUQUERIN CASTRILLO</t>
  </si>
  <si>
    <t>Implantación infraestructura recarga  eléctrica vehículo ES120190 - ES ALMUNIA</t>
  </si>
  <si>
    <t>Implantación infraestructura recarga  eléctrica vehículo ES130930 - ES MIRAFLOR</t>
  </si>
  <si>
    <t>Implantación infraestructura recarga  eléctrica vehículo ES133011 - ES LA TORDERA (MI)</t>
  </si>
  <si>
    <t>Implantación infraestructura recarga  eléctrica vehículo ES134060 - ES SAN ISIDRO</t>
  </si>
  <si>
    <t>Implantación infraestructura recarga  eléctrica vehículo ES154240 - ES ISXXI - BERIAIN I</t>
  </si>
  <si>
    <t>Implantación infraestructura recarga  eléctrica vehículo ES157320 - ES SERVICIOS DIEZ</t>
  </si>
  <si>
    <t>Implantación infraestructura recarga  eléctrica vehículo ES159640 - ES LA GOTETA I</t>
  </si>
  <si>
    <t>Implantación infraestructura recarga  eléctrica vehículo ES162360 - ES PILAR DE LA HORADADA II</t>
  </si>
  <si>
    <t>Implantación infraestructura recarga  eléctrica vehículo ES164470 - ES ANERO</t>
  </si>
  <si>
    <t>Implantación infraestructura recarga  eléctrica vehículo ES171760 - ES MONTEPORREIRO</t>
  </si>
  <si>
    <t>Implantación infraestructura recarga  eléctrica vehículo ES172730 - ES BARROS</t>
  </si>
  <si>
    <t>Implantación infraestructura recarga  eléctrica vehículo ES177730 - ES COLUNGA TIERRA</t>
  </si>
  <si>
    <t>Implantación infraestructura recarga  eléctrica vehículo ES186010 - ES TORREJON DE ARDOZ</t>
  </si>
  <si>
    <t>Implantación infraestructura recarga  eléctrica vehículo ES198430 - ES LLANOS DE EXTREMADURA</t>
  </si>
  <si>
    <t>Implantación infraestructura recarga  eléctrica vehículo ES199560 - ES VILLADANGOS</t>
  </si>
  <si>
    <t>Implantación infraestructura recarga  eléctrica vehículo ES201610 - ES ETXEGARATE</t>
  </si>
  <si>
    <t>Implantación infraestructura recarga  eléctrica vehículo ES201630 - ES LEORIO-MAREO</t>
  </si>
  <si>
    <t>Implantación infraestructura recarga  eléctrica vehículo ES212800 - ES ASTILLEROS</t>
  </si>
  <si>
    <t xml:space="preserve">Implantación infraestructura recarga  eléctrica vehículo ES218830 - ES CASTAÑEDA </t>
  </si>
  <si>
    <t>Implantación infraestructura recarga  eléctrica vehículo ES222010 - ES SAN JUAN DE LOS TERREROS</t>
  </si>
  <si>
    <t>Implantación infraestructura recarga  eléctrica vehículo ES222110 - ES LA VENTA-MECO</t>
  </si>
  <si>
    <t>Implantación infraestructura recarga  eléctrica vehículo ES223010 - ES VILLANUEVA DE GÁLLEGO</t>
  </si>
  <si>
    <t>Implantación infraestructura recarga  eléctrica vehículo ES229140 - ES SAMANO</t>
  </si>
  <si>
    <t>Implantación infraestructura recarga  eléctrica vehículo ES314610 - ES OIARTZUN  I</t>
  </si>
  <si>
    <t>Implantación infraestructura recarga  eléctrica vehículo ES314620 - ES OIARTZUN  II</t>
  </si>
  <si>
    <t>Implantación infraestructura recarga  eléctrica vehículo ES314940 - ES EL CASETON</t>
  </si>
  <si>
    <t>Implantación infraestructura recarga  eléctrica vehículo ES330390 - ES LAS PALMERAS</t>
  </si>
  <si>
    <t>Implantación infraestructura recarga  eléctrica vehículo ES330760 - ES EXGA (MD)</t>
  </si>
  <si>
    <t>Implantación infraestructura recarga  eléctrica vehículo ES331310 - ES NUESTRA SEÑORA DE REGLA</t>
  </si>
  <si>
    <t>Implantación infraestructura recarga  eléctrica vehículo ES334740 - ES RIHEMA</t>
  </si>
  <si>
    <t>Implantación infraestructura recarga  eléctrica vehículo ES337020 - ES OLEIROS</t>
  </si>
  <si>
    <t>Implantación infraestructura recarga  eléctrica vehículo ES337810 - ES IDELLA</t>
  </si>
  <si>
    <t>Implantación infraestructura recarga  eléctrica vehículo ES339360 - ES PETROLARANJUEZ</t>
  </si>
  <si>
    <t>Implantación infraestructura recarga  eléctrica vehículo ES342880 - ES PUENTE LA REINA</t>
  </si>
  <si>
    <t>Implantación infraestructura recarga  eléctrica vehículo ES344970 - ES MALAGON</t>
  </si>
  <si>
    <t>Implantación infraestructura recarga  eléctrica vehículo ES346120 - ES EFESO</t>
  </si>
  <si>
    <t>Implantación infraestructura recarga  eléctrica vehículo ES370580 - ES CERRO CABAÑA II</t>
  </si>
  <si>
    <t>Implantación infraestructura recarga  eléctrica vehículo ES372050 - ES LOS ANGELES II</t>
  </si>
  <si>
    <t>Implantación infraestructura recarga  eléctrica vehículo ES372210 - ES SANT JORDI II</t>
  </si>
  <si>
    <t>Implantación infraestructura recarga  eléctrica vehículo ES372410 - ES VIDAL RICO II (MI)</t>
  </si>
  <si>
    <t>Implantación infraestructura recarga  eléctrica vehículo ES771910 - ES TAXISTAS SAN AGUSTIN</t>
  </si>
  <si>
    <t>Implantación infraestructura recarga  eléctrica vehículo ES773640 - ES ABADES</t>
  </si>
  <si>
    <t>Implantación infraestructura recarga  eléctrica vehículo ES774090 - ES LOS ANDENES</t>
  </si>
  <si>
    <t>Implantación infraestructura recarga  eléctrica vehículo ES774870 - ES GUATIZA</t>
  </si>
  <si>
    <t>Implantación infraestructura recarga  eléctrica vehículo ES191690 NAVIA</t>
  </si>
  <si>
    <t>Implantación infraestructura recarga  eléctrica vehículo ES771770 OJOS DE GARZA</t>
  </si>
  <si>
    <t>Implantación infraestructura recarga  eléctrica vehículo ES771010 SIETE PALMAS</t>
  </si>
  <si>
    <t>Implantación infraestructura recarga  eléctrica vehículo ES771700 GRAN TARAJAL</t>
  </si>
  <si>
    <t>Implantación infraestructura recarga  eléctrica vehículo ES771930 LAS REMUDAS</t>
  </si>
  <si>
    <t>Implantación infraestructura recarga  eléctrica vehículo ES771900 MASPALOMAS</t>
  </si>
  <si>
    <t>Implantación infraestructura recarga  eléctrica vehículo ES771800 JUAN GRANDE</t>
  </si>
  <si>
    <t>Implantación infraestructura recarga  eléctrica vehículo ES771850 LA CAZUELA</t>
  </si>
  <si>
    <t>Implantación infraestructura recarga  eléctrica vehículo ES772100 ICOD</t>
  </si>
  <si>
    <t>Implantación infraestructura recarga  eléctrica vehículo ES218600 TRIFON</t>
  </si>
  <si>
    <t>Implantación infraestructura recarga  eléctrica vehículo ES175100 RIVADABIA / RIBADAVIA</t>
  </si>
  <si>
    <t>Implantación infraestructura recarga  eléctrica vehículo ES124720 BECARES</t>
  </si>
  <si>
    <t>Implantación infraestructura recarga  eléctrica vehículo ES125040 MITJAN LLOC MD</t>
  </si>
  <si>
    <t>Implantación infraestructura recarga  eléctrica vehículo ES221090 ÓRGIVA</t>
  </si>
  <si>
    <t>Implantación infraestructura recarga  eléctrica vehículo ES075230 BRUNETE</t>
  </si>
  <si>
    <t>Implantación infraestructura recarga  eléctrica vehículo ES222140 ATG</t>
  </si>
  <si>
    <t>Implantación infraestructura recarga  eléctrica vehículo ES160090 CASTELLDEFELS</t>
  </si>
  <si>
    <t>Implantación infraestructura recarga  eléctrica vehículo ES175080 CASTILLEJO DE INIESTA</t>
  </si>
  <si>
    <t>Implantación infraestructura recarga  eléctrica vehículo ES150890 LA PAUSA</t>
  </si>
  <si>
    <t>Implantación infraestructura recarga  eléctrica vehículo ES171650 LOPE DE VEGA</t>
  </si>
  <si>
    <t>Implantación infraestructura recarga  eléctrica vehículo ES771790 INGENIO</t>
  </si>
  <si>
    <t>Modelo predictivo de análisis avanzado en tiempo real CTA</t>
  </si>
  <si>
    <t>Agencia Instituto Energético de Galicia</t>
  </si>
  <si>
    <t>Instituto Valenciano de Competitividad Empresaria (IVACE)</t>
  </si>
  <si>
    <t>Dpto. de Industria, Competitividad y Desarrollo Empresarial Gobierno de Aragón</t>
  </si>
  <si>
    <t>Dpto. de Industria y de Transición Ecológica y Digital Empresarial /Servicio de Transición Energética Gob. De Navarra</t>
  </si>
  <si>
    <t>Consejería de Desarrollo Sostenible de Castilla La Mancha</t>
  </si>
  <si>
    <t>Consejería de Economía y Hacienda de la Junta de Castilla y León</t>
  </si>
  <si>
    <t>Dirección General de Industria, Energía y Minas del Gobierno de Extremadura</t>
  </si>
  <si>
    <t>Consejería de Industria, Turismo, Innovación, Transporte y Comercio de Cantabria</t>
  </si>
  <si>
    <t>Consejería de Industria, Empleo y Promoción Económica del Principado de Asturias</t>
  </si>
  <si>
    <t>Consejería de Transición Ecológica y Energía del Gobierno de Canarias</t>
  </si>
  <si>
    <r>
      <t>Consejería de Economía, Innovación, Empresa y Trabajo Autónomo</t>
    </r>
    <r>
      <rPr>
        <sz val="11"/>
        <color theme="1"/>
        <rFont val="Calibri"/>
        <family val="2"/>
        <scheme val="minor"/>
      </rPr>
      <t xml:space="preserve"> del Gobierno riojano</t>
    </r>
  </si>
  <si>
    <t>Instituto de Diversificación y Ahorro de la Enegía (IDAE)</t>
  </si>
  <si>
    <t xml:space="preserve">Centro para el Desarrollo Tecnológico Industrial -Centro para el Desarrollo Tecnológico y la Innovación (CDTI) . </t>
  </si>
  <si>
    <t>Centro para el Desarrollo Tecnológico y la Innovación (CDTI)</t>
  </si>
  <si>
    <t>Corporación Tecnológica de Junta de Andalucía - Agencia Andaluza de la Energía (Corporación Tecnológica de Andalucía CTA)</t>
  </si>
  <si>
    <t>Corporación Tecnológica de Junta de Andalucía - Agencia Andaluza de la Energía Corporación Tecnológica de Andalucía CTA</t>
  </si>
  <si>
    <t>0012 - M. RETAIL OPERATIONS</t>
  </si>
  <si>
    <t>European Climate, Infrastructure and Environment Executive Agency.</t>
  </si>
  <si>
    <t>Dirección General de Investigación e Innovación Tecnológica</t>
  </si>
  <si>
    <t>Costes indirectos emision de gases efecto invernadero PSR 2023</t>
  </si>
  <si>
    <t>Costes indirectos emision de gases efecto invernadero PLR 2023</t>
  </si>
  <si>
    <t>Electrointensivos PSR 2024</t>
  </si>
  <si>
    <t>Electrointensivos PLR 2024</t>
  </si>
  <si>
    <t>Electrointensivos PLR 2025</t>
  </si>
  <si>
    <t>Costes indirectos emision de gases efecto invernadero PLR 2024</t>
  </si>
  <si>
    <t>Electrointensivos PSR 2025</t>
  </si>
  <si>
    <t>Costes indirectos emision de gases efecto invernadero PSR 2025</t>
  </si>
  <si>
    <t>Electrointensivos  PSR 2025</t>
  </si>
  <si>
    <t>Costes indirectos emision de gases efecto invernadero PLR 2025</t>
  </si>
  <si>
    <t>European Agency CINEA</t>
  </si>
  <si>
    <t>EJERCICIO</t>
  </si>
  <si>
    <t>Suma de EJERCICIO</t>
  </si>
  <si>
    <t>Agencia Andaluza de la Energía</t>
  </si>
  <si>
    <t>Implantación infraestructura recarga eléctrica vehículo ES344470 CAÑERO</t>
  </si>
  <si>
    <t>Implantación infraestructura recarga eléctrica vehículo ES049290 NUESTRA SEÑORA DE LA PALMA</t>
  </si>
  <si>
    <t>Implantación infraestructura recarga eléctrica vehículo ES171590 ES PUERTO SEVILLA / LA ESCLUSA</t>
  </si>
  <si>
    <t>Implantación infraestructura recarga eléctrica vehículo ES179730 MANILVA I</t>
  </si>
  <si>
    <t>Implantación infraestructura recarga eléctrica vehículo ES313160 ANDUJAR II</t>
  </si>
  <si>
    <t>Implantación infraestructura recarga eléctrica vehículo ES210730 PUERTO BAHIA DE ALGECIRAS</t>
  </si>
  <si>
    <t>Implantación infraestructura recarga eléctrica vehículo ES316130 BALAFIA</t>
  </si>
  <si>
    <t>Implantación infraestructura recarga eléctrica vehículo ES372210 SANT JORDI II</t>
  </si>
  <si>
    <t>Implantación infraestructura recarga eléctrica vehículo ES160090 CASTELLDEFELS</t>
  </si>
  <si>
    <t>Implantación infraestructura recarga eléctrica vehículo ES150890 LA PAUSA</t>
  </si>
  <si>
    <t>Implantación infraestructura recarga eléctrica vehículo ES171650 LOPE DE VEGA</t>
  </si>
  <si>
    <t>D.G. de Industria y Pequeña y Mediana Empresa</t>
  </si>
  <si>
    <t>Implantación de un demostrador de hidrógeno renovable de tecnología PEM en el Parque Energético de La Rábida</t>
  </si>
  <si>
    <t>Implantación de 52,5MW de hidrógeno renovable en el Parque Energético La Rábida</t>
  </si>
  <si>
    <t>Implantación infraestructura recarga eléctrica vehículo ES372210 SANT JORDI II</t>
  </si>
  <si>
    <t>Costes indirectos emisión de gases efecto invernadero PLR 2023</t>
  </si>
  <si>
    <t>Costes indirectos emisión de gases efecto invernadero PSR 2023</t>
  </si>
  <si>
    <t>Costes indirectos emisión de gases efecto invernadero PSR 2025</t>
  </si>
  <si>
    <t>Costes indirectos emisión de gases efecto invernadero PLR 2024</t>
  </si>
  <si>
    <t>Costes indirectos emisión de gases efecto invernadero PLR 2025</t>
  </si>
  <si>
    <t>Implantación infraestructura recarga eléctrica vehículo ES336090 COLÓN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</si>
</sst>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164" formatCode="#,##0\ &quot;€&quot;"/>
    <numFmt numFmtId="165" formatCode="[$-C0A]mmm\-yy;@"/>
    <numFmt numFmtId="166" formatCode="yyyy"/>
    <numFmt numFmtId="167" formatCode="#,##0.00\ &quot;€&quot;"/>
    <numFmt numFmtId="168" formatCode="_-* #,##0.00\ [$€-C0A]_-;\-* #,##0.00\ [$€-C0A]_-;_-* &quot;-&quot;??\ [$€-C0A]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b/>
      <sz val="11"/>
      <color rgb="FFFFFFFF"/>
      <name val="Century Gothic"/>
      <family val="2"/>
    </font>
    <font>
      <sz val="11"/>
      <color rgb="FFFFFFFF"/>
      <name val="Century Gothic"/>
      <family val="2"/>
    </font>
    <font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indexed="81"/>
      <name val="Tahoma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  <font>
      <b/>
      <sz val="9"/>
      <color indexed="81"/>
      <name val="Tahoma"/>
      <family val="2"/>
    </font>
    <font>
      <sz val="9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47DB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6" fontId="4" fillId="0" borderId="9" xfId="0" applyNumberFormat="1" applyFont="1" applyBorder="1" applyAlignment="1">
      <alignment horizontal="center" vertical="center" wrapText="1" readingOrder="1"/>
    </xf>
    <xf numFmtId="14" fontId="4" fillId="0" borderId="7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14" fontId="4" fillId="0" borderId="9" xfId="0" applyNumberFormat="1" applyFont="1" applyBorder="1" applyAlignment="1">
      <alignment horizontal="center" vertical="center" wrapText="1" readingOrder="1"/>
    </xf>
    <xf numFmtId="14" fontId="4" fillId="0" borderId="8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6" fontId="4" fillId="0" borderId="0" xfId="0" applyNumberFormat="1" applyFont="1" applyAlignment="1">
      <alignment horizontal="center" vertical="center" wrapText="1" readingOrder="1"/>
    </xf>
    <xf numFmtId="14" fontId="4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6" fontId="5" fillId="0" borderId="9" xfId="0" applyNumberFormat="1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14" fontId="5" fillId="0" borderId="7" xfId="0" applyNumberFormat="1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6" fontId="4" fillId="0" borderId="8" xfId="0" applyNumberFormat="1" applyFont="1" applyBorder="1" applyAlignment="1">
      <alignment horizontal="center" vertical="center" wrapText="1" readingOrder="1"/>
    </xf>
    <xf numFmtId="6" fontId="4" fillId="0" borderId="7" xfId="0" applyNumberFormat="1" applyFont="1" applyBorder="1" applyAlignment="1">
      <alignment horizontal="center" vertical="center" wrapText="1" readingOrder="1"/>
    </xf>
    <xf numFmtId="17" fontId="4" fillId="0" borderId="9" xfId="0" applyNumberFormat="1" applyFont="1" applyBorder="1" applyAlignment="1">
      <alignment horizontal="center" vertical="center" wrapText="1" readingOrder="1"/>
    </xf>
    <xf numFmtId="17" fontId="4" fillId="0" borderId="7" xfId="0" applyNumberFormat="1" applyFont="1" applyBorder="1" applyAlignment="1">
      <alignment horizontal="center" vertical="center" wrapText="1" readingOrder="1"/>
    </xf>
    <xf numFmtId="164" fontId="4" fillId="0" borderId="9" xfId="0" applyNumberFormat="1" applyFont="1" applyBorder="1" applyAlignment="1">
      <alignment horizontal="center" vertical="center" wrapText="1" readingOrder="1"/>
    </xf>
    <xf numFmtId="14" fontId="4" fillId="3" borderId="9" xfId="0" applyNumberFormat="1" applyFont="1" applyFill="1" applyBorder="1" applyAlignment="1">
      <alignment horizontal="center" vertical="center" wrapText="1" readingOrder="1"/>
    </xf>
    <xf numFmtId="14" fontId="4" fillId="3" borderId="7" xfId="0" applyNumberFormat="1" applyFont="1" applyFill="1" applyBorder="1" applyAlignment="1">
      <alignment horizontal="center" vertical="center" wrapText="1" readingOrder="1"/>
    </xf>
    <xf numFmtId="0" fontId="4" fillId="0" borderId="9" xfId="0" quotePrefix="1" applyFont="1" applyBorder="1" applyAlignment="1">
      <alignment horizontal="center" vertical="center" wrapText="1" readingOrder="1"/>
    </xf>
    <xf numFmtId="9" fontId="4" fillId="0" borderId="9" xfId="0" applyNumberFormat="1" applyFont="1" applyBorder="1" applyAlignment="1">
      <alignment horizontal="center" vertical="center" wrapText="1" readingOrder="1"/>
    </xf>
    <xf numFmtId="165" fontId="4" fillId="0" borderId="9" xfId="0" applyNumberFormat="1" applyFont="1" applyBorder="1" applyAlignment="1">
      <alignment horizontal="center" vertical="center" wrapText="1" readingOrder="1"/>
    </xf>
    <xf numFmtId="0" fontId="4" fillId="0" borderId="7" xfId="0" quotePrefix="1" applyFont="1" applyBorder="1" applyAlignment="1">
      <alignment horizontal="center" vertical="center" wrapText="1" readingOrder="1"/>
    </xf>
    <xf numFmtId="164" fontId="4" fillId="0" borderId="7" xfId="0" applyNumberFormat="1" applyFont="1" applyBorder="1" applyAlignment="1">
      <alignment horizontal="center" vertical="center" wrapText="1" readingOrder="1"/>
    </xf>
    <xf numFmtId="9" fontId="4" fillId="0" borderId="7" xfId="0" applyNumberFormat="1" applyFont="1" applyBorder="1" applyAlignment="1">
      <alignment horizontal="center" vertical="center" wrapText="1" readingOrder="1"/>
    </xf>
    <xf numFmtId="164" fontId="4" fillId="0" borderId="8" xfId="0" applyNumberFormat="1" applyFont="1" applyBorder="1" applyAlignment="1">
      <alignment horizontal="center" vertical="center" wrapText="1" readingOrder="1"/>
    </xf>
    <xf numFmtId="17" fontId="4" fillId="0" borderId="8" xfId="0" applyNumberFormat="1" applyFont="1" applyBorder="1" applyAlignment="1">
      <alignment horizontal="center" vertical="center" wrapText="1" readingOrder="1"/>
    </xf>
    <xf numFmtId="6" fontId="4" fillId="4" borderId="7" xfId="0" applyNumberFormat="1" applyFont="1" applyFill="1" applyBorder="1" applyAlignment="1">
      <alignment horizontal="center" vertical="center" wrapText="1" readingOrder="1"/>
    </xf>
    <xf numFmtId="164" fontId="4" fillId="3" borderId="7" xfId="0" applyNumberFormat="1" applyFont="1" applyFill="1" applyBorder="1" applyAlignment="1">
      <alignment horizontal="center" vertical="center" wrapText="1" readingOrder="1"/>
    </xf>
    <xf numFmtId="166" fontId="4" fillId="0" borderId="7" xfId="0" applyNumberFormat="1" applyFont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8" fillId="3" borderId="0" xfId="0" applyFont="1" applyFill="1" applyAlignment="1">
      <alignment vertical="center"/>
    </xf>
    <xf numFmtId="6" fontId="4" fillId="3" borderId="7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 wrapText="1" readingOrder="1"/>
    </xf>
    <xf numFmtId="6" fontId="4" fillId="3" borderId="9" xfId="0" applyNumberFormat="1" applyFont="1" applyFill="1" applyBorder="1" applyAlignment="1">
      <alignment horizontal="center" vertical="center" wrapText="1" readingOrder="1"/>
    </xf>
    <xf numFmtId="164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4" fillId="3" borderId="0" xfId="0" applyFont="1" applyFill="1" applyAlignment="1">
      <alignment vertical="center"/>
    </xf>
    <xf numFmtId="0" fontId="4" fillId="3" borderId="9" xfId="0" applyFont="1" applyFill="1" applyBorder="1" applyAlignment="1">
      <alignment horizontal="left" vertical="center" wrapText="1" readingOrder="1"/>
    </xf>
    <xf numFmtId="0" fontId="4" fillId="3" borderId="7" xfId="0" applyFont="1" applyFill="1" applyBorder="1" applyAlignment="1">
      <alignment horizontal="left" vertical="center" wrapText="1" readingOrder="1"/>
    </xf>
    <xf numFmtId="0" fontId="4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 wrapText="1" readingOrder="1"/>
    </xf>
    <xf numFmtId="164" fontId="4" fillId="0" borderId="0" xfId="0" applyNumberFormat="1" applyFont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0" fillId="0" borderId="0" xfId="0" pivotButton="1"/>
    <xf numFmtId="168" fontId="0" fillId="0" borderId="0" xfId="0" applyNumberFormat="1"/>
    <xf numFmtId="0" fontId="4" fillId="0" borderId="9" xfId="0" applyFont="1" applyBorder="1" applyAlignment="1">
      <alignment wrapText="1" readingOrder="1"/>
    </xf>
    <xf numFmtId="8" fontId="4" fillId="0" borderId="0" xfId="0" applyNumberFormat="1" applyFont="1" applyAlignment="1">
      <alignment horizontal="center" vertical="center" wrapText="1" readingOrder="1"/>
    </xf>
    <xf numFmtId="14" fontId="4" fillId="5" borderId="7" xfId="0" applyNumberFormat="1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8" fontId="4" fillId="0" borderId="9" xfId="0" applyNumberFormat="1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wrapText="1" readingOrder="1"/>
    </xf>
    <xf numFmtId="0" fontId="1" fillId="0" borderId="0" xfId="0" applyFont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left" vertical="center" wrapText="1" readingOrder="1"/>
    </xf>
    <xf numFmtId="6" fontId="4" fillId="6" borderId="7" xfId="0" applyNumberFormat="1" applyFont="1" applyFill="1" applyBorder="1" applyAlignment="1">
      <alignment horizontal="center" vertical="center" wrapText="1" readingOrder="1"/>
    </xf>
    <xf numFmtId="6" fontId="4" fillId="5" borderId="7" xfId="0" applyNumberFormat="1" applyFont="1" applyFill="1" applyBorder="1" applyAlignment="1">
      <alignment horizontal="center" vertical="center" wrapText="1" readingOrder="1"/>
    </xf>
    <xf numFmtId="14" fontId="4" fillId="5" borderId="9" xfId="0" applyNumberFormat="1" applyFont="1" applyFill="1" applyBorder="1" applyAlignment="1">
      <alignment horizontal="center" vertical="center" wrapText="1" readingOrder="1"/>
    </xf>
    <xf numFmtId="4" fontId="4" fillId="0" borderId="8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 readingOrder="1"/>
    </xf>
    <xf numFmtId="0" fontId="4" fillId="5" borderId="9" xfId="0" applyFont="1" applyFill="1" applyBorder="1" applyAlignment="1">
      <alignment horizontal="left" vertical="center" wrapText="1" readingOrder="1"/>
    </xf>
    <xf numFmtId="0" fontId="4" fillId="5" borderId="7" xfId="0" applyFont="1" applyFill="1" applyBorder="1" applyAlignment="1">
      <alignment horizontal="left" vertical="center" wrapText="1" readingOrder="1"/>
    </xf>
    <xf numFmtId="0" fontId="4" fillId="5" borderId="9" xfId="0" applyFont="1" applyFill="1" applyBorder="1" applyAlignment="1">
      <alignment vertical="center" wrapText="1" readingOrder="1"/>
    </xf>
    <xf numFmtId="0" fontId="4" fillId="0" borderId="8" xfId="0" applyFont="1" applyBorder="1" applyAlignment="1">
      <alignment wrapText="1" readingOrder="1"/>
    </xf>
    <xf numFmtId="0" fontId="4" fillId="0" borderId="8" xfId="0" applyFont="1" applyBorder="1" applyAlignment="1">
      <alignment vertical="center" wrapText="1" readingOrder="1"/>
    </xf>
    <xf numFmtId="6" fontId="4" fillId="0" borderId="8" xfId="0" applyNumberFormat="1" applyFont="1" applyBorder="1" applyAlignment="1">
      <alignment vertical="center" wrapText="1" readingOrder="1"/>
    </xf>
    <xf numFmtId="6" fontId="4" fillId="0" borderId="0" xfId="0" applyNumberFormat="1" applyFont="1" applyAlignment="1">
      <alignment vertical="center" wrapText="1" readingOrder="1"/>
    </xf>
    <xf numFmtId="6" fontId="4" fillId="0" borderId="7" xfId="0" applyNumberFormat="1" applyFont="1" applyBorder="1" applyAlignment="1">
      <alignment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6" fontId="4" fillId="0" borderId="10" xfId="0" applyNumberFormat="1" applyFont="1" applyBorder="1" applyAlignment="1">
      <alignment vertical="center" wrapText="1" readingOrder="1"/>
    </xf>
    <xf numFmtId="0" fontId="4" fillId="0" borderId="10" xfId="0" applyFont="1" applyBorder="1" applyAlignment="1">
      <alignment vertical="center" wrapText="1" readingOrder="1"/>
    </xf>
    <xf numFmtId="14" fontId="4" fillId="0" borderId="10" xfId="0" applyNumberFormat="1" applyFont="1" applyBorder="1" applyAlignment="1">
      <alignment vertical="center" wrapText="1" readingOrder="1"/>
    </xf>
    <xf numFmtId="3" fontId="0" fillId="0" borderId="0" xfId="0" applyNumberFormat="1"/>
    <xf numFmtId="4" fontId="4" fillId="0" borderId="8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 wrapText="1" readingOrder="1"/>
    </xf>
    <xf numFmtId="0" fontId="11" fillId="0" borderId="7" xfId="0" applyFont="1" applyBorder="1" applyAlignment="1">
      <alignment vertical="center" wrapText="1" readingOrder="1"/>
    </xf>
    <xf numFmtId="0" fontId="4" fillId="5" borderId="8" xfId="0" applyFont="1" applyFill="1" applyBorder="1" applyAlignment="1">
      <alignment vertical="center" wrapText="1" readingOrder="1"/>
    </xf>
    <xf numFmtId="14" fontId="4" fillId="0" borderId="8" xfId="0" applyNumberFormat="1" applyFont="1" applyBorder="1" applyAlignment="1">
      <alignment vertical="center" wrapText="1" readingOrder="1"/>
    </xf>
    <xf numFmtId="14" fontId="4" fillId="0" borderId="7" xfId="0" applyNumberFormat="1" applyFont="1" applyBorder="1" applyAlignment="1">
      <alignment vertical="center" wrapText="1" readingOrder="1"/>
    </xf>
    <xf numFmtId="6" fontId="4" fillId="0" borderId="9" xfId="0" applyNumberFormat="1" applyFont="1" applyBorder="1" applyAlignment="1">
      <alignment vertical="center" wrapText="1" readingOrder="1"/>
    </xf>
    <xf numFmtId="8" fontId="4" fillId="0" borderId="9" xfId="0" applyNumberFormat="1" applyFont="1" applyBorder="1" applyAlignment="1">
      <alignment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14" fontId="4" fillId="0" borderId="8" xfId="0" applyNumberFormat="1" applyFont="1" applyBorder="1" applyAlignment="1">
      <alignment horizontal="center" vertical="center" wrapText="1" readingOrder="1"/>
    </xf>
    <xf numFmtId="14" fontId="4" fillId="0" borderId="7" xfId="0" applyNumberFormat="1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6" fontId="4" fillId="0" borderId="8" xfId="0" applyNumberFormat="1" applyFont="1" applyBorder="1" applyAlignment="1">
      <alignment horizontal="center" vertical="center" wrapText="1" readingOrder="1"/>
    </xf>
    <xf numFmtId="6" fontId="4" fillId="0" borderId="7" xfId="0" applyNumberFormat="1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wrapText="1" readingOrder="1"/>
    </xf>
    <xf numFmtId="0" fontId="4" fillId="0" borderId="7" xfId="0" applyFont="1" applyBorder="1" applyAlignment="1">
      <alignment wrapText="1" readingOrder="1"/>
    </xf>
    <xf numFmtId="0" fontId="4" fillId="5" borderId="8" xfId="0" applyFont="1" applyFill="1" applyBorder="1" applyAlignment="1">
      <alignment horizontal="left" vertical="center" wrapText="1" readingOrder="1"/>
    </xf>
    <xf numFmtId="0" fontId="4" fillId="5" borderId="7" xfId="0" applyFont="1" applyFill="1" applyBorder="1" applyAlignment="1">
      <alignment horizontal="left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5">
    <dxf>
      <numFmt numFmtId="168" formatCode="_-* #,##0.00\ [$€-C0A]_-;\-* #,##0.00\ [$€-C0A]_-;_-* &quot;-&quot;??\ [$€-C0A]_-;_-@_-"/>
    </dxf>
    <dxf>
      <numFmt numFmtId="168" formatCode="_-* #,##0.00\ [$€-C0A]_-;\-* #,##0.00\ [$€-C0A]_-;_-* &quot;-&quot;??\ [$€-C0A]_-;_-@_-"/>
    </dxf>
    <dxf>
      <numFmt numFmtId="168" formatCode="_-* #,##0.00\ [$€-C0A]_-;\-* #,##0.00\ [$€-C0A]_-;_-* &quot;-&quot;??\ [$€-C0A]_-;_-@_-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chez Jimenez, David" id="{984A752C-471D-4A43-B39A-83E4FC5FE089}" userId="S::david.sanchezj@cepsa.com::799fbbb6-8941-4430-a8fc-50b846a05335" providerId="AD"/>
  <person displayName="Fernandez Martin, Denise" id="{055D82C0-F83C-4B09-BA26-45B66B886942}" userId="S::denise.fernandez@cepsa.com::377a8e92-7aca-49d7-bf4e-713d075f5fc9" providerId="AD"/>
  <person displayName="Benitez Solino, Rosario" id="{CCEC8B47-539E-4292-AD1B-A1E5651D7C52}" userId="S::rosario.benitez@moeveglobal.com::91ac43e7-d5af-4922-9e49-99feef29578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chez Jimenez, David" refreshedDate="46056.477120370371" createdVersion="8" refreshedVersion="8" minRefreshableVersion="3" recordCount="82" xr:uid="{D5A265B5-6A2F-4D2E-8E0B-6C04D87DCA50}">
  <cacheSource type="worksheet">
    <worksheetSource ref="A1:W83" sheet="BASE DATOS"/>
  </cacheSource>
  <cacheFields count="23">
    <cacheField name="Proyecto" numFmtId="0">
      <sharedItems count="73">
        <s v="Costes indirectos emision de gases efecto invernadero PSR"/>
        <s v="Costes indirectos emision de gases efecto invernadero PLR"/>
        <s v="Electrointensivos PSR"/>
        <s v="Electrointensivos PLR"/>
        <s v="Electrointensivos  PSR"/>
        <s v="Mejoras energéticas circuito de UCO"/>
        <s v="LSE10 para generación de vapor V50 en combustibles 2 "/>
        <s v="PESR9. Twisted Tubes PE1 Unifining"/>
        <s v="Aumento recuperación energía humos en C2V3H4 "/>
        <s v="PESR5. Aumento recuperación energía humos en C3H1"/>
        <s v="PESR13. Aumento temperatura FOA carga a la Planta de Lubrisur"/>
        <s v="PESR8. Aumento recuperación energía humos en Lubrisur"/>
        <s v="PELR10. Recuperación energética en redes de vapor y condensado MMyD en RLR"/>
        <s v="PESR3. Modificaciones tren precalentamiento crudo 1 + Compabloc"/>
        <s v="PELR5. Mejoras sistema de vapor C2BP"/>
        <s v="PELR41 Envío gases preflash al plato 30 de Diesel en Crudo 2 "/>
        <s v="RLR 58 Nuevo reboiler BPP-E-23N con TPA"/>
        <s v="RLR 37 Recuperación energética redes vapor y condensado (Energía/ PQ/RNL/MMyD/ Pantalán)"/>
        <s v="PLR 46. CE76 Stand by en tren precalentamiento Crudo I"/>
        <s v="Instalación fotovoltaica autoconsumo"/>
        <s v="Precalentador aire-humo Isomax"/>
        <s v="Precalentador aire-humo CH1"/>
        <s v="Modelo predictivo de análisis avanzado en tiempo real"/>
        <s v="Tanque py oil"/>
        <s v="PELR14. Nuevo compresor de recuperación de gases de antorcha en ACPDM-RNL"/>
        <s v="ECOASFALTOS 2. Soluciones de pavimentación ecológicamente sostenibles"/>
        <s v="Circularidad en el transporte maximizando la reutilización de mezclas bituminosas con polímero -CIRPOL"/>
        <s v="PORO ELASTIC ROAD SURFACE EUSKADI _x000a_NUEVOS PAVIMENTOS POROELÁSTICOS FONORREDUCTORES, SOSTENIBLES Y RESILIENTES_x000a_A EVENTOS EXTREMOS  (PERSEUS)"/>
        <s v="HyAndalusia Studies"/>
        <s v="Realización de instalaciones de autoconsumo con fuentes de energía renovable, en el sector servicios con o sin almacenamiento"/>
        <s v="Implantación de un demostrador de hidrogeno renovable de tecnología PEM en el Parque Energético de La Rábida de CEPSA"/>
        <s v="Implantación de 52,5MW de hidrógeno renovable en el Parque Energético La Rábida de Cepsa"/>
        <s v="Valle Andaluz del Hidrógeno Verde. Proyecto Onuba"/>
        <s v="THARSIS ELY-1"/>
        <s v="Programa 1: Instal·lacions d'autoconsum, amb fonts d'energia renovable, al sector serveis."/>
        <s v="LUXIA"/>
        <s v="CARTEIA"/>
        <s v="Algeciras Hydrogen Innovation Fund"/>
        <s v="Huelva Hydrogen Innovation Fund"/>
        <s v="HYMOTION HUELVA"/>
        <s v="ONUBA PHASE 1"/>
        <s v="COMPENSACIÓN AL TRANSPORTE MERCANCÍAS CEUTA-Baltic S."/>
        <s v="COMPENSACIÓN AL TRANSPORTE MERCANCÍAS CEUTA-Mount Everest "/>
        <s v="COMPENSACIÓN AL TRANSPORTE MERCANCÍAS CEUTA-Salma"/>
        <s v="COMPENSACIÓN AL TRANSPORTE MERCANCÍAS MELILLA-Bice 10.12.23"/>
        <s v="COMPENSACIÓN AL TRANSPORTE MERCANCÍAS MELILLA-Bice 12.03.23"/>
        <s v="COMPENSACIÓN AL TRANSPORTE MERCANCÍAS MELILLA-Med 02.05.23"/>
        <s v="COMPENSACIÓN AL TRANSPORTE MERCANCÍAS MELILLA-Med 10.12.23"/>
        <s v="COMPENSACIÓN AL TRANSPORTE MERCANCÍAS MELILLA-Med 20.11.23"/>
        <s v="LUXIA Bunkering"/>
        <s v="CARTEIA Bunkering"/>
        <s v="DRAGO III. Biocombustibles avanzados para la aviación"/>
        <s v="ECOASFALTOS 2. Soluc de pavimentación ecológicamente sostenibles (TPS)"/>
        <s v="Obtención de Biocrudo mediante HTL"/>
        <s v="Conversión CO2"/>
        <s v="REFOLUTION - development of next generation Biofuels"/>
        <s v="LIFE ZEROLANDFILLING"/>
        <s v="EOR_EXTREM"/>
        <s v="RASIS"/>
        <s v="DESHIDROPAR"/>
        <s v="BIZEOLCAT"/>
        <s v="SUPERBIODIESEL"/>
        <s v="Torres Quevedo 2022. Programa Estatal para Desarrollar, Atraer y Retener Talento. Subprograma Estatal de Incorporación"/>
        <s v="ReforMED"/>
        <s v="MADBAT"/>
        <s v="Instalación autoconsumo FV CIC Madrid"/>
        <s v="Instalación autoconsumo FV laboratorio PESR"/>
        <s v="Planta Piloto HVO"/>
        <s v="DANTE"/>
        <s v="ADDITIVE"/>
        <s v="CASIOPEA"/>
        <s v="MARLO"/>
        <s v="E-CIRCOFAD"/>
      </sharedItems>
    </cacheField>
    <cacheField name=" Programa" numFmtId="0">
      <sharedItems count="32">
        <s v="MINCOTUR - Ayudas compensatorias por costes de emisiones indirectas de CO2"/>
        <s v="Programa Electrointensivos"/>
        <s v="Eficiencia Energética (IDAE)"/>
        <s v="Plan estatal de investigacion científica e innovación"/>
        <s v="Actuaciones de innovación y desarrollo tecnológico en las empresas, los clústeres de innovación y los centro tecnológicos"/>
        <s v="PERTE EC"/>
        <s v="PERTE Descarbonización"/>
        <s v="Manual de Operación y Financiación 2022"/>
        <s v="Proyectos de I+D+i en Colaboración Público-Privada"/>
        <s v="SP I+D+i Empresarial"/>
        <s v="CEF"/>
        <s v="Programa de incentivos 1 Realización de instalaciones de autoconsumo con fuentes de energía renovable, en el sector servicios con o sin almacenamiento"/>
        <s v="Perte ERHA 2022"/>
        <s v="Perte ERHA "/>
        <s v="Innovation Funds"/>
        <s v="Autoconsum renovable (només instal·lació autoconsum)"/>
        <s v="Perte ERHA"/>
        <s v="RealDecreto 332/2023,de3demayo"/>
        <s v="CDTI "/>
        <s v="CTA"/>
        <s v="HORIZON EUROPE"/>
        <s v="LIFE2027"/>
        <s v="H2020"/>
        <s v="Torres Quevedo"/>
        <s v="CDTI"/>
        <s v="Ayudas Hubs de Innovación "/>
        <s v="Autoconsumo"/>
        <s v="CSIC-COCREA"/>
        <s v="InterconectaSTEP"/>
        <s v="Misiones de Ciencia e Innovación 2025"/>
        <s v="Misiones de Ciencia e Innovación 2026"/>
        <s v="Misiones de Ciencia e Innovación 2027"/>
      </sharedItems>
    </cacheField>
    <cacheField name="Convocatoria " numFmtId="0">
      <sharedItems containsBlank="1" containsMixedTypes="1" containsNumber="1" containsInteger="1" minValue="2025" maxValue="2025"/>
    </cacheField>
    <cacheField name="Nº Expediente" numFmtId="0">
      <sharedItems containsBlank="1" containsMixedTypes="1" containsNumber="1" containsInteger="1" minValue="30422" maxValue="814671"/>
    </cacheField>
    <cacheField name="Organismo (CCAA)" numFmtId="0">
      <sharedItems containsBlank="1"/>
    </cacheField>
    <cacheField name="Regimen de concesión (simple, competitiva y subasta)" numFmtId="0">
      <sharedItems/>
    </cacheField>
    <cacheField name="Gestionado por" numFmtId="0">
      <sharedItems/>
    </cacheField>
    <cacheField name="BU" numFmtId="0">
      <sharedItems/>
    </cacheField>
    <cacheField name="Company code" numFmtId="0">
      <sharedItems count="10">
        <s v="0001- MOEVE SA"/>
        <s v="1024 - CCP"/>
        <s v="Cepsa Sustainable Fuels S.L"/>
        <s v="0001 - COMPAÑÍA ESPAÑOLA DE PETRÓLEOS, S.A."/>
        <s v="Cepsa Sustainable Fuels S.L / FERTIBERIA SA"/>
        <s v="Cepsa Sustainable Fuels S.L / C2X Spain INV III S.L / FERTIBERIA SA"/>
        <s v="Cepsa Sustainable Fuels S.L / YARA Clean Ammonia Norge AS"/>
        <s v="2 - COMPAÑÍA ESPAÑOLA DE PETRÓLEOS, S.A."/>
        <s v="MOEVE, S.A"/>
        <s v="3 - COMPAÑÍA ESPAÑOLA DE PETRÓLEOS, S.A."/>
      </sharedItems>
    </cacheField>
    <cacheField name="Centro" numFmtId="0">
      <sharedItems containsBlank="1" containsMixedTypes="1" containsNumber="1" containsInteger="1" minValue="6780" maxValue="6780"/>
    </cacheField>
    <cacheField name="Emplazamiento" numFmtId="0">
      <sharedItems containsNonDate="0" containsString="0" containsBlank="1"/>
    </cacheField>
    <cacheField name="Consultora" numFmtId="0">
      <sharedItems containsBlank="1"/>
    </cacheField>
    <cacheField name="Presupuesto" numFmtId="0">
      <sharedItems containsString="0" containsBlank="1" containsNumber="1" minValue="45000" maxValue="1676639332"/>
    </cacheField>
    <cacheField name="Fondo perdido " numFmtId="0">
      <sharedItems containsString="0" containsBlank="1" containsNumber="1" minValue="0" maxValue="358000000"/>
    </cacheField>
    <cacheField name=" Préstamo " numFmtId="0">
      <sharedItems containsString="0" containsBlank="1" containsNumber="1" minValue="0" maxValue="6465729"/>
    </cacheField>
    <cacheField name="Importe cobrado" numFmtId="0">
      <sharedItems containsString="0" containsBlank="1" containsNumber="1" minValue="0" maxValue="12089324.66"/>
    </cacheField>
    <cacheField name="PI" numFmtId="0">
      <sharedItems containsBlank="1"/>
    </cacheField>
    <cacheField name=" Estado Proyecto " numFmtId="0">
      <sharedItems count="9">
        <s v="COBRADA"/>
        <s v="CONCEDIDA"/>
        <s v="PRESENTADO"/>
        <s v="CANCELADO"/>
        <s v="COBRADO"/>
        <s v="COBRADO PARCIALMENTE"/>
        <s v="CONCEDIDO"/>
        <s v="ELEGIDO/PREPARACIÓN GA"/>
        <s v="DESESTIMADO"/>
      </sharedItems>
    </cacheField>
    <cacheField name=" Fecha Presentación" numFmtId="0">
      <sharedItems containsNonDate="0" containsDate="1" containsString="0" containsBlank="1" minDate="2018-10-10T00:00:00" maxDate="2025-10-29T00:00:00"/>
    </cacheField>
    <cacheField name=" Fecha Concesión" numFmtId="0">
      <sharedItems containsDate="1" containsBlank="1" containsMixedTypes="1" minDate="2018-10-10T00:00:00" maxDate="2025-12-30T00:00:00"/>
    </cacheField>
    <cacheField name=" Fecha desestimación/ cancelación" numFmtId="0">
      <sharedItems containsDate="1" containsBlank="1" containsMixedTypes="1" minDate="2023-07-13T00:00:00" maxDate="2025-06-24T00:00:00"/>
    </cacheField>
    <cacheField name="Fechas de hito/s (ejecución proyecto)" numFmtId="0">
      <sharedItems containsDate="1" containsBlank="1" containsMixedTypes="1" minDate="2025-05-01T00:00:00" maxDate="2028-06-13T00:00:00"/>
    </cacheField>
    <cacheField name="Fecha/s de cobro" numFmtId="0">
      <sharedItems containsDate="1" containsBlank="1" containsMixedTypes="1" minDate="2023-12-07T00:00:00" maxDate="2026-01-01T00:00:00"/>
    </cacheField>
  </cacheFields>
  <extLst>
    <ext xmlns:x14="http://schemas.microsoft.com/office/spreadsheetml/2009/9/main" uri="{725AE2AE-9491-48be-B2B4-4EB974FC3084}">
      <x14:pivotCacheDefinition pivotCacheId="30626770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chez Jimenez, David" refreshedDate="46122.650104629633" createdVersion="8" refreshedVersion="8" minRefreshableVersion="3" recordCount="199" xr:uid="{017E89B6-3A30-4ACA-B0E8-394DD17C061E}">
  <cacheSource type="worksheet">
    <worksheetSource ref="A1:V200" sheet="DATABASE"/>
  </cacheSource>
  <cacheFields count="22">
    <cacheField name="Proyecto" numFmtId="0">
      <sharedItems count="199">
        <s v="Implantación infraestructura recarga  eléctrica vehículo ES190740 SANTANDER"/>
        <s v="Implantación infraestructura recarga  eléctrica vehículo ES315501 ES OLEA"/>
        <s v="Implantación infraestructura recarga  eléctrica vehículo ES057700 IRUN (MD)"/>
        <s v="Implantación infraestructura recarga  eléctrica vehículo ES331250 - ES ELORRIO"/>
        <s v="Instalacion de puntos de carga ultrarápidos  EV en la red de estaciones de CEPSA y en nuevas localicaciones. Cargadores eléctricos en las gasolineras"/>
        <s v="Implantación infraestructura recarga  eléctrica vehículo ES344470 CAÑERO"/>
        <s v="Implantación infraestructura recarga  eléctrica vehículo ES336090 COLON"/>
        <s v="Implantación infraestructura recarga  eléctrica vehículo ES160070 VIA RONDA"/>
        <s v="Implantación infraestructura recarga  eléctrica vehículo ES049290 NUESTRA SEÑORA DE LA PALMA"/>
        <s v="Implantación infraestructura recarga  eléctrica vehículo ES176080 PISTA DE SILLA"/>
        <s v="Implantación infraestructura recarga  eléctrica vehículo ES109330 JORNET LLOBREGAT"/>
        <s v="Implantación infraestructura recarga  eléctrica vehículo ES174820 FRAVILCAS"/>
        <s v="Implantación infraestructura recarga  eléctrica vehículo ES171590 ES PUERTO SEVILLA / LA ESCLUSA"/>
        <s v="Implantación infraestructura recarga  eléctrica vehículo ES133310 LA TORRETA"/>
        <s v="Implantación infraestructura recarga  eléctrica vehículo ES157750 PARAHIS"/>
        <s v="Implantación infraestructura recarga  eléctrica vehículo ES179730 MANILVA I"/>
        <s v="Implantación infraestructura recarga  eléctrica vehículo ES179740 MANILVA II"/>
        <s v="Implantación infraestructura recarga  eléctrica vehículo ES342940 A ROSAREIRA"/>
        <s v="Implantación infraestructura recarga  eléctrica vehículo ES313160 ANDUJAR II"/>
        <s v="Implantación infraestructura recarga  eléctrica vehículo ES073820 LAS ROSAS"/>
        <s v="Implantación infraestructura recarga  eléctrica vehículo ES342800 SU EMINENCIA"/>
        <s v="Implantación infraestructura recarga  eléctrica vehículo ES117311 BONAVIA (MI)"/>
        <s v="Implantación infraestructura recarga  eléctrica vehículo ES037900 LOS ENLACES"/>
        <s v="Implantación infraestructura recarga  eléctrica vehículo ES210730 PUERTO BAHIA DE ALGECIRAS"/>
        <s v="Implantación infraestructura recarga  eléctrica vehículo ES335290 SANTA ISABEL"/>
        <s v="Implantación infraestructura recarga  eléctrica vehículo ES316130 BALAFIA"/>
        <s v="Implantación infraestructura recarga  eléctrica vehículo ES192450 RAMON Y CAJAL"/>
        <s v="Implantación infraestructura recarga  eléctrica vehículo ES125950 BARAÑAIN"/>
        <s v="Implantación infraestructura recarga  eléctrica vehículo ES344220 CARBURANTES CANIDO"/>
        <s v="Implantación infraestructura recarga  eléctrica vehículo ES133410 ESTACIONES SALMANTINAS"/>
        <s v="Implantación infraestructura recarga  eléctrica vehículo ES773820 LOS NARANJEROS"/>
        <s v="Implantación infraestructura recarga  eléctrica vehículo ES774820 LA ESMERALDA"/>
        <s v="Implantación infraestructura recarga  eléctrica vehículo ES339920 E.S. ZALLA /ERROTA"/>
        <s v="Implantación infraestructura recarga  eléctrica vehículo ES773620 KILOMETRO CERO"/>
        <s v="Implantación infraestructura recarga  eléctrica vehículo ES177720 COLUNGA MAR"/>
        <s v="Implantación infraestructura recarga  eléctrica vehículo ES115770 CORELLA"/>
        <s v="Implantación infraestructura recarga  eléctrica vehículo ES035050 IRASO"/>
        <s v="Implantación infraestructura recarga  eléctrica vehículo ES039580 CUENCA"/>
        <s v="Implantación infraestructura recarga  eléctrica vehículo ES150750 DOS LUISES"/>
        <s v="Implantación infraestructura recarga  eléctrica vehículo ES201540 FINESTRAT"/>
        <s v="Implantación infraestructura recarga  eléctrica vehículo ES135660 GREGORIO HERNANDEZ"/>
        <s v="Implantación infraestructura recarga  eléctrica vehículo ES330990 PARDILLA"/>
        <s v="Implantación infraestructura recarga  eléctrica vehículo ES173800 LA VEGUILLA I"/>
        <s v="Implantación infraestructura recarga  eléctrica vehículo ES173610 PECAFER"/>
        <s v="Implantación infraestructura recarga  eléctrica vehículo ES330150 ADANERO I"/>
        <s v="Implantación infraestructura recarga  eléctrica vehículo ES042830 BENAVENTE"/>
        <s v="Implantación infraestructura recarga  eléctrica vehículo ES335770 LA PEDRESINA II (2)"/>
        <s v="Implantación infraestructura recarga  eléctrica vehículo ES044680 PINILLA"/>
        <s v="Implantación infraestructura recarga  eléctrica vehículo ES153730 CABALLO BLANCO"/>
        <s v="Implantación infraestructura recarga  eléctrica vehículo ES194370 VILLALONQUEJAR"/>
        <s v="Implantación infraestructura recarga  eléctrica vehículo ES191520 PEDROSILLO II"/>
        <s v="Implantación infraestructura recarga  eléctrica vehículo ES170790 SIETE IGLESIAS"/>
        <s v="Implantación infraestructura recarga  eléctrica vehículo ES774370 LAS RAMBLAS"/>
        <s v="Implantación infraestructura recarga  eléctrica vehículo ES344830 HERMANOS GALLARDO"/>
        <s v="Implantación infraestructura recarga  eléctrica vehículo ES059770 LA PISTA"/>
        <s v="Implantación infraestructura recarga  eléctrica vehículo ES118530 LA SALOBREJA"/>
        <s v="Implantación infraestructura recarga  eléctrica vehículo ES055580 MOLINA DE ARAGON II"/>
        <s v="Implantación infraestructura recarga  eléctrica vehículo ES343240 CUATRO CAMINOS"/>
        <s v="Implantación infraestructura recarga  eléctrica vehículo ES045680 ONDA 1"/>
        <s v="Implantación infraestructura recarga  eléctrica vehículo ES101710 PILAR DE LA HORADADA I"/>
        <s v="Implantación infraestructura recarga  eléctrica vehículo ES372210 SANT JORDI II"/>
        <s v="Implantación infraestructura recarga  eléctrica vehículo ES316000 PINA II"/>
        <s v="Implantación infraestructura recarga  eléctrica vehículo ES203550 SESEÑA"/>
        <s v="Implantación infraestructura recarga  eléctrica vehículo ES173560 PIRINEOS"/>
        <s v="Implantación infraestructura recarga  eléctrica vehículo ES334940 MURRIA HERMANOS"/>
        <s v="Implantación infraestructura recarga  eléctrica vehículo ES160100 SAN JULIAN"/>
        <s v="Implantación infraestructura recarga  eléctrica vehículo ES115370 SAN PEDRO DEL PINATAR II"/>
        <s v="Implantación infraestructura recarga  eléctrica vehículo ES206360 TRINITARIOS"/>
        <s v="Implantación infraestructura recarga  eléctrica vehículo ES169830 VIRGEN DEL CARMEN"/>
        <s v="Implantación infraestructura recarga  eléctrica vehículo ES125730 PASTORGAS"/>
        <s v="Implantación infraestructura recarga  eléctrica vehículo ES341930 MARIA AUXILIADORA"/>
        <s v="Implantación infraestructura recarga  eléctrica vehículo ES007380 - ES MORON DE LA FRONTERA"/>
        <s v="Implantación infraestructura recarga  eléctrica vehículo ES039960 - ES CASPE"/>
        <s v="Implantación infraestructura recarga  eléctrica vehículo ES047000 - ES SAN CAMILO"/>
        <s v="Implantación infraestructura recarga  eléctrica vehículo ES049650 - ES VULCANO"/>
        <s v="Implantación infraestructura recarga  eléctrica vehículo ES053970 - ES PUENTE ARCE"/>
        <s v="Implantación infraestructura recarga  eléctrica vehículo ES074870 - ES CAÑADA ANCHA"/>
        <s v="Implantación infraestructura recarga  eléctrica vehículo ES106090 - ES EL CRUCE DE CEDILLO"/>
        <s v="Implantación infraestructura recarga  eléctrica vehículo ES116650 - ES BUQUERIN CASTRILLO"/>
        <s v="Implantación infraestructura recarga  eléctrica vehículo ES120190 - ES ALMUNIA"/>
        <s v="Implantación infraestructura recarga  eléctrica vehículo ES130930 - ES MIRAFLOR"/>
        <s v="Implantación infraestructura recarga  eléctrica vehículo ES133011 - ES LA TORDERA (MI)"/>
        <s v="Implantación infraestructura recarga  eléctrica vehículo ES134060 - ES SAN ISIDRO"/>
        <s v="Implantación infraestructura recarga  eléctrica vehículo ES154240 - ES ISXXI - BERIAIN I"/>
        <s v="Implantación infraestructura recarga  eléctrica vehículo ES157320 - ES SERVICIOS DIEZ"/>
        <s v="Implantación infraestructura recarga  eléctrica vehículo ES159640 - ES LA GOTETA I"/>
        <s v="Implantación infraestructura recarga  eléctrica vehículo ES162360 - ES PILAR DE LA HORADADA II"/>
        <s v="Implantación infraestructura recarga  eléctrica vehículo ES164470 - ES ANERO"/>
        <s v="Implantación infraestructura recarga  eléctrica vehículo ES171760 - ES MONTEPORREIRO"/>
        <s v="Implantación infraestructura recarga  eléctrica vehículo ES172730 - ES BARROS"/>
        <s v="Implantación infraestructura recarga  eléctrica vehículo ES177730 - ES COLUNGA TIERRA"/>
        <s v="Implantación infraestructura recarga  eléctrica vehículo ES186010 - ES TORREJON DE ARDOZ"/>
        <s v="Implantación infraestructura recarga  eléctrica vehículo ES198430 - ES LLANOS DE EXTREMADURA"/>
        <s v="Implantación infraestructura recarga  eléctrica vehículo ES199560 - ES VILLADANGOS"/>
        <s v="Implantación infraestructura recarga  eléctrica vehículo ES201610 - ES ETXEGARATE"/>
        <s v="Implantación infraestructura recarga  eléctrica vehículo ES201630 - ES LEORIO-MAREO"/>
        <s v="Implantación infraestructura recarga  eléctrica vehículo ES212800 - ES ASTILLEROS"/>
        <s v="Implantación infraestructura recarga  eléctrica vehículo ES218830 - ES CASTAÑEDA "/>
        <s v="Implantación infraestructura recarga  eléctrica vehículo ES222010 - ES SAN JUAN DE LOS TERREROS"/>
        <s v="Implantación infraestructura recarga  eléctrica vehículo ES222110 - ES LA VENTA-MECO"/>
        <s v="Implantación infraestructura recarga  eléctrica vehículo ES223010 - ES VILLANUEVA DE GÁLLEGO"/>
        <s v="Implantación infraestructura recarga  eléctrica vehículo ES229140 - ES SAMANO"/>
        <s v="Implantación infraestructura recarga  eléctrica vehículo ES314610 - ES OIARTZUN  I"/>
        <s v="Implantación infraestructura recarga  eléctrica vehículo ES314620 - ES OIARTZUN  II"/>
        <s v="Implantación infraestructura recarga  eléctrica vehículo ES314940 - ES EL CASETON"/>
        <s v="Implantación infraestructura recarga  eléctrica vehículo ES330390 - ES LAS PALMERAS"/>
        <s v="Implantación infraestructura recarga  eléctrica vehículo ES330760 - ES EXGA (MD)"/>
        <s v="Implantación infraestructura recarga  eléctrica vehículo ES331310 - ES NUESTRA SEÑORA DE REGLA"/>
        <s v="Implantación infraestructura recarga  eléctrica vehículo ES334740 - ES RIHEMA"/>
        <s v="Implantación infraestructura recarga  eléctrica vehículo ES337020 - ES OLEIROS"/>
        <s v="Implantación infraestructura recarga  eléctrica vehículo ES337810 - ES IDELLA"/>
        <s v="Implantación infraestructura recarga  eléctrica vehículo ES339360 - ES PETROLARANJUEZ"/>
        <s v="Implantación infraestructura recarga  eléctrica vehículo ES342880 - ES PUENTE LA REINA"/>
        <s v="Implantación infraestructura recarga  eléctrica vehículo ES344970 - ES MALAGON"/>
        <s v="Implantación infraestructura recarga  eléctrica vehículo ES346120 - ES EFESO"/>
        <s v="Implantación infraestructura recarga  eléctrica vehículo ES370580 - ES CERRO CABAÑA II"/>
        <s v="Implantación infraestructura recarga  eléctrica vehículo ES372050 - ES LOS ANGELES II"/>
        <s v="Implantación infraestructura recarga  eléctrica vehículo ES372210 - ES SANT JORDI II"/>
        <s v="Implantación infraestructura recarga  eléctrica vehículo ES372410 - ES VIDAL RICO II (MI)"/>
        <s v="Implantación infraestructura recarga  eléctrica vehículo ES771910 - ES TAXISTAS SAN AGUSTIN"/>
        <s v="Implantación infraestructura recarga  eléctrica vehículo ES773640 - ES ABADES"/>
        <s v="Implantación infraestructura recarga  eléctrica vehículo ES774090 - ES LOS ANDENES"/>
        <s v="Implantación infraestructura recarga  eléctrica vehículo ES774870 - ES GUATIZA"/>
        <s v="Implantación infraestructura recarga  eléctrica vehículo ES191690 NAVIA"/>
        <s v="Implantación infraestructura recarga  eléctrica vehículo ES771770 OJOS DE GARZA"/>
        <s v="Implantación infraestructura recarga  eléctrica vehículo ES771010 SIETE PALMAS"/>
        <s v="Implantación infraestructura recarga  eléctrica vehículo ES771700 GRAN TARAJAL"/>
        <s v="Implantación infraestructura recarga  eléctrica vehículo ES771930 LAS REMUDAS"/>
        <s v="Implantación infraestructura recarga  eléctrica vehículo ES771900 MASPALOMAS"/>
        <s v="Implantación infraestructura recarga  eléctrica vehículo ES771800 JUAN GRANDE"/>
        <s v="Implantación infraestructura recarga  eléctrica vehículo ES771850 LA CAZUELA"/>
        <s v="Implantación infraestructura recarga  eléctrica vehículo ES772100 ICOD"/>
        <s v="Implantación infraestructura recarga  eléctrica vehículo ES218600 TRIFON"/>
        <s v="Implantación infraestructura recarga  eléctrica vehículo ES175100 RIVADABIA / RIBADAVIA"/>
        <s v="Implantación infraestructura recarga  eléctrica vehículo ES124720 BECARES"/>
        <s v="Implantación infraestructura recarga  eléctrica vehículo ES125040 MITJAN LLOC MD"/>
        <s v="Implantación infraestructura recarga  eléctrica vehículo ES221090 ÓRGIVA"/>
        <s v="Implantación infraestructura recarga  eléctrica vehículo ES075230 BRUNETE"/>
        <s v="Implantación infraestructura recarga  eléctrica vehículo ES222140 ATG"/>
        <s v="Implantación infraestructura recarga  eléctrica vehículo ES160090 CASTELLDEFELS"/>
        <s v="Implantación infraestructura recarga  eléctrica vehículo ES175080 CASTILLEJO DE INIESTA"/>
        <s v="Implantación infraestructura recarga  eléctrica vehículo ES150890 LA PAUSA"/>
        <s v="Implantación infraestructura recarga  eléctrica vehículo ES171650 LOPE DE VEGA"/>
        <s v="Implantación infraestructura recarga  eléctrica vehículo ES771790 INGENIO"/>
        <s v="Costes indirectos emision de gases efecto invernadero PSR 2023"/>
        <s v="Costes indirectos emision de gases efecto invernadero PLR 2023"/>
        <s v="Electrointensivos PSR 2024"/>
        <s v="Electrointensivos PLR 2024"/>
        <s v="Electrointensivos PLR 2025"/>
        <s v="Costes indirectos emision de gases efecto invernadero PLR 2024"/>
        <s v="Electrointensivos PSR 2025"/>
        <s v="Costes indirectos emision de gases efecto invernadero PSR 2025"/>
        <s v="Electrointensivos  PSR 2025"/>
        <s v="Costes indirectos emision de gases efecto invernadero PLR 2025"/>
        <s v="Mejoras energéticas circuito de UCO"/>
        <s v="LSE10 para generación de vapor V50 en combustibles 2 "/>
        <s v="PESR9. Twisted Tubes PE1 Unifining"/>
        <s v="Aumento recuperación energía humos en C2V3H4 "/>
        <s v="PESR5. Aumento recuperación energía humos en C3H1"/>
        <s v="PESR13. Aumento temperatura FOA carga a la Planta de Lubrisur"/>
        <s v="PESR8. Aumento recuperación energía humos en Lubrisur"/>
        <s v="PELR10. Recuperación energética en redes de vapor y condensado MMyD en RLR"/>
        <s v="PESR3. Modificaciones tren precalentamiento crudo 1 + Compabloc"/>
        <s v="PELR5. Mejoras sistema de vapor C2BP"/>
        <s v="PELR41 Envío gases preflash al plato 30 de Diesel en Crudo 2 "/>
        <s v="RLR 58 Nuevo reboiler BPP-E-23N con TPA"/>
        <s v="RLR 37 Recuperación energética redes vapor y condensado (Energía/ PQ/RNL/MMyD/ Pantalán)"/>
        <s v="PLR 46. CE76 Stand by en tren precalentamiento Crudo I"/>
        <s v="Instalación fotovoltaica autoconsumo"/>
        <s v="Precalentador aire-humo Isomax"/>
        <s v="Precalentador aire-humo CH1"/>
        <s v="Modelo predictivo de análisis avanzado en tiempo real"/>
        <s v="Modelo predictivo de análisis avanzado en tiempo real CTA"/>
        <s v="ECOASFALTOS 2. Soluciones de pavimentación ecológicamente sostenibles"/>
        <s v="Circularidad en el transporte maximizando la reutilización de mezclas bituminosas con polímero -CIRPOL"/>
        <s v="PORO ELASTIC ROAD SURFACE EUSKADI"/>
        <s v="HyAndalusia Studies"/>
        <s v="Realización de instalaciones de autoconsumo con fuentes de energía renovable, en el sector servicios con o sin almacenamiento"/>
        <s v="Implantación de un demostrador de hidrogeno renovable de tecnología PEM en el Parque Energético de La Rábida de CEPSA"/>
        <s v="Implantación de 52,5MW de hidrógeno renovable en el Parque Energético La Rábida de Cepsa"/>
        <s v="Valle Andaluz del Hidrógeno Verde. Proyecto Onuba"/>
        <s v="DRAGO III. Biocombustibles avanzados para la aviación"/>
        <s v="ECOASFALTOS 2. Soluc de pavimentación ecológicamente sostenibles (TPS)"/>
        <s v="Obtención de Biocrudo mediante HTL"/>
        <s v="Conversión CO2"/>
        <s v="REFOLUTION - development of next generation Biofuels"/>
        <s v="LIFE ZEROLANDFILLING"/>
        <s v="EOR_EXTREM"/>
        <s v="RASIS"/>
        <s v="DESHIDROPAR"/>
        <s v="BIZEOLCAT"/>
        <s v="SUPERBIODIESEL"/>
        <s v="Torres Quevedo 2022. Programa Estatal para Desarrollar, Atraer y Retener Talento. Subprograma Estatal de Incorporación"/>
        <s v="ReforMED"/>
        <s v="MADBAT"/>
        <s v="Instalación autoconsumo FV CIC Madrid"/>
        <s v="Instalación autoconsumo FV laboratorio PESR"/>
        <s v="Planta Piloto HVO"/>
        <s v="DANTE" u="1"/>
      </sharedItems>
    </cacheField>
    <cacheField name="Programa" numFmtId="0">
      <sharedItems/>
    </cacheField>
    <cacheField name="Organismo" numFmtId="0">
      <sharedItems count="37">
        <s v="Consejería de Industria, Turismo, Innovación, Transporte y Comercio de Cantabria"/>
        <s v="Ente Vasco de la Energía"/>
        <s v="European Agency CINEA"/>
        <s v="Junta de Andalucía - Agencia Andaluza de la Energía"/>
        <s v="Agencia Balear de la Energía"/>
        <s v="Instituto Valenciano de Competitividad Empresaria (IVACE)"/>
        <s v="Agencia Instituto Energético de Galicia"/>
        <s v="Dpto. de Industria, Competitividad y Desarrollo Empresarial Gobierno de Aragón"/>
        <s v="Instituto Catalán de la Energía"/>
        <s v="Dpto. de Industria y de Transición Ecológica y Digital Empresarial /Servicio de Transición Energética Gob. De Navarra"/>
        <s v="Consejería de Economía y Hacienda de la Junta de Castilla y León"/>
        <s v="Consejería de Transición Ecológica y Energía del Gobierno de Canarias"/>
        <s v="Consejería de Industria, Empleo y Promoción Económica del Principado de Asturias"/>
        <s v="Consejería de Desarrollo Sostenible de Castilla La Mancha"/>
        <s v="Dirección General de Industria, Energía y Minas del Gobierno de Extremadura"/>
        <s v="Consejería de Empresa, Empleo, Universidades y Turismo del Gobierno Regional de Murcia"/>
        <s v="Consejería de Economía, Innovación, Empresa y Trabajo Autónomo del Gobierno riojano"/>
        <s v="Fundación de la Energía de la Comunidad de Madrid"/>
        <s v="Ministerio de Industria, Comercio y Turismo (MINCOTUR)"/>
        <s v="Direccion General de Industria y Pequeña y Mediana Empresa"/>
        <s v="Ministerio de Industria y Turismo"/>
        <s v="Agencia Andaluza de la Energía "/>
        <s v="Consejería de Transición ecológica y energía"/>
        <s v="Centro para el Desarrollo Tecnológico y la Innovación (CDTI)"/>
        <s v="Corporación Tecnológica de Andalucía CTA"/>
        <s v="Corporación Tecnológica de Junta de Andalucía - Agencia Andaluza de la Energía (Corporación Tecnológica de Andalucía CTA)"/>
        <s v="Agencia Estatal de Investigación"/>
        <s v="Centro para el Desarrollo Tecnológico Industrial -Centro para el Desarrollo Tecnológico y la Innovación (CDTI) . "/>
        <s v="European Climate, Infrastructure and Environment Executive Agency."/>
        <s v="Fundación de la Energía de la Comunidad de Fundación de la Energía de la Comunidad de Madrid"/>
        <s v="Instituto de Diversificación y Ahorro de la Enegía (IDAE)"/>
        <s v="MINISTERIO DE CIENCIA E INNOVACIÓN"/>
        <s v="Corporación Tecnológica de Junta de Andalucía - Agencia Andaluza de la Energía Corporación Tecnológica de Andalucía CTA"/>
        <s v="HORIZON EUROPE"/>
        <s v="LIFE2027"/>
        <s v="Dirección General de Investigación e Innovación Tecnológica"/>
        <s v="Consejo Superior de Investigaciones Científicas" u="1"/>
      </sharedItems>
    </cacheField>
    <cacheField name="Empresa" numFmtId="0">
      <sharedItems count="4">
        <s v="1024 - Moeve Commercial, S.A.U."/>
        <s v="0012 - M. RETAIL OPERATIONS"/>
        <s v="0001 - MOEVE, S.A"/>
        <s v="0021 - MOEVE Terminals Canarias, S.A.U."/>
      </sharedItems>
    </cacheField>
    <cacheField name="Fondo perdido " numFmtId="0">
      <sharedItems containsString="0" containsBlank="1" containsNumber="1" minValue="0" maxValue="303750000"/>
    </cacheField>
    <cacheField name=" Préstamo " numFmtId="0">
      <sharedItems containsString="0" containsBlank="1" containsNumber="1" minValue="0" maxValue="6465729"/>
    </cacheField>
    <cacheField name="IMPORTE COBRADO TOTAL" numFmtId="6">
      <sharedItems containsSemiMixedTypes="0" containsString="0" containsNumber="1" minValue="3078" maxValue="303750000"/>
    </cacheField>
    <cacheField name="Importe cobrado F.Perdido 2022" numFmtId="0">
      <sharedItems containsBlank="1" containsMixedTypes="1" containsNumber="1" containsInteger="1" minValue="65429" maxValue="65429"/>
    </cacheField>
    <cacheField name="Importe cobrado Préstamo 2022" numFmtId="0">
      <sharedItems containsBlank="1" containsMixedTypes="1" containsNumber="1" containsInteger="1" minValue="103804" maxValue="157879"/>
    </cacheField>
    <cacheField name="Importe cobrado F.Perdido 2023" numFmtId="0">
      <sharedItems containsBlank="1" containsMixedTypes="1" containsNumber="1" containsInteger="1" minValue="0" maxValue="186090"/>
    </cacheField>
    <cacheField name="Importe cobrado Préstamo 2023" numFmtId="0">
      <sharedItems containsString="0" containsBlank="1" containsNumber="1" containsInteger="1" minValue="0" maxValue="561830"/>
    </cacheField>
    <cacheField name="Importe cobrado F.Perdido 2024" numFmtId="0">
      <sharedItems containsString="0" containsBlank="1" containsNumber="1" containsInteger="1" minValue="13715" maxValue="111099"/>
    </cacheField>
    <cacheField name="Importe cobrado Préstamo 2024" numFmtId="0">
      <sharedItems containsString="0" containsBlank="1" containsNumber="1" containsInteger="1" minValue="0" maxValue="257149"/>
    </cacheField>
    <cacheField name="Importe cobrado F.Perdido 2025" numFmtId="0">
      <sharedItems containsString="0" containsBlank="1" containsNumber="1" minValue="2228" maxValue="6465729"/>
    </cacheField>
    <cacheField name="Importe cobrado Préstamo 2025" numFmtId="0">
      <sharedItems containsString="0" containsBlank="1" containsNumber="1" containsInteger="1" minValue="4139" maxValue="279000"/>
    </cacheField>
    <cacheField name="Importe cobrado F.Perdido 2026" numFmtId="0">
      <sharedItems containsString="0" containsBlank="1" containsNumber="1" minValue="7785" maxValue="57699"/>
    </cacheField>
    <cacheField name="Importe cobrado Préstamo 2026" numFmtId="0">
      <sharedItems containsString="0" containsBlank="1" containsNumber="1" minValue="36197" maxValue="288220.5"/>
    </cacheField>
    <cacheField name=" Estado Proyecto " numFmtId="0">
      <sharedItems count="5">
        <s v="COBRADA"/>
        <s v="COBRADO PARCIALMENTE"/>
        <s v="CONCEDIDO"/>
        <s v="CONCEDIDA" u="1"/>
        <s v="COBRADO" u="1"/>
      </sharedItems>
    </cacheField>
    <cacheField name=" Fecha Presentación" numFmtId="0">
      <sharedItems containsDate="1" containsBlank="1" containsMixedTypes="1" minDate="2018-10-10T00:00:00" maxDate="2025-05-03T00:00:00"/>
    </cacheField>
    <cacheField name=" Fecha Concesión" numFmtId="0">
      <sharedItems containsDate="1" containsBlank="1" containsMixedTypes="1" minDate="2018-10-10T00:00:00" maxDate="2025-12-07T00:00:00"/>
    </cacheField>
    <cacheField name="Fecha/s de cobro" numFmtId="0">
      <sharedItems containsDate="1" containsBlank="1" containsMixedTypes="1" minDate="2023-07-12T00:00:00" maxDate="2025-12-04T00:00:00"/>
    </cacheField>
    <cacheField name="EJERCICIO" numFmtId="0">
      <sharedItems containsSemiMixedTypes="0" containsString="0" containsNumber="1" containsInteger="1" minValue="2022" maxValue="2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x v="0"/>
    <s v="Convocatoria 2022"/>
    <m/>
    <s v="Ministerio de Industria, Comercio y Turismo (MINCOTUR)"/>
    <s v="Competitiva"/>
    <s v="E.Parks"/>
    <s v="E.Parks"/>
    <x v="0"/>
    <n v="6780"/>
    <m/>
    <m/>
    <m/>
    <n v="5056461"/>
    <m/>
    <n v="5056461"/>
    <s v="N/A"/>
    <x v="0"/>
    <m/>
    <m/>
    <m/>
    <m/>
    <d v="2023-12-07T00:00:00"/>
  </r>
  <r>
    <x v="1"/>
    <x v="0"/>
    <s v="Convocatoria 2022"/>
    <m/>
    <s v="Ministerio de Industria, Comercio y Turismo (MINCOTUR)"/>
    <s v="Competitiva"/>
    <s v="E.Parks"/>
    <s v="E.Parks"/>
    <x v="0"/>
    <n v="6780"/>
    <m/>
    <m/>
    <m/>
    <n v="5469841"/>
    <m/>
    <n v="5469841"/>
    <s v="N/A"/>
    <x v="0"/>
    <m/>
    <m/>
    <m/>
    <m/>
    <d v="2023-12-07T00:00:00"/>
  </r>
  <r>
    <x v="2"/>
    <x v="1"/>
    <s v="Concesion de subvenciones del mecanismo de compensación a consumidores electrointensivos. Convocatoria 2023."/>
    <m/>
    <s v="Direccion General de Industria y Pequeña y Mediana Empresa"/>
    <s v="Simple"/>
    <s v="E.Parks"/>
    <s v="E.Parks"/>
    <x v="0"/>
    <s v="0030"/>
    <m/>
    <s v="Suring"/>
    <m/>
    <n v="529928.4"/>
    <m/>
    <n v="529928.4"/>
    <s v="N/A"/>
    <x v="0"/>
    <d v="2023-08-09T00:00:00"/>
    <d v="2023-11-06T00:00:00"/>
    <m/>
    <m/>
    <d v="2024-01-02T00:00:00"/>
  </r>
  <r>
    <x v="3"/>
    <x v="1"/>
    <s v="Concesion de subvenciones del mecanismo de compensación a consumidores electrointensivos. Convocatoria 2023."/>
    <m/>
    <s v="Direccion General de Industria y Pequeña y Mediana Empresa"/>
    <s v="Simple"/>
    <s v="E.Parks"/>
    <s v="E.Parks"/>
    <x v="0"/>
    <n v="6780"/>
    <m/>
    <s v="Suring"/>
    <m/>
    <n v="654688.22"/>
    <m/>
    <n v="654688.22"/>
    <s v="N/A"/>
    <x v="0"/>
    <d v="2023-08-09T00:00:00"/>
    <d v="2023-11-06T00:00:00"/>
    <m/>
    <m/>
    <d v="2024-01-02T00:00:00"/>
  </r>
  <r>
    <x v="3"/>
    <x v="1"/>
    <s v="Concesion de subvenciones del mecanismo de compensación a consumidores electrointensivos. Convocatoria 2024"/>
    <s v="202400050099312"/>
    <s v="Direccion General de Industria y Pequeña y Mediana Empresa"/>
    <s v="Simple"/>
    <s v="E.Parks"/>
    <s v="E.Parks"/>
    <x v="0"/>
    <n v="6780"/>
    <m/>
    <s v="Suring"/>
    <m/>
    <n v="538322.29"/>
    <m/>
    <n v="538322.29"/>
    <s v="N/A"/>
    <x v="0"/>
    <d v="2024-06-28T00:00:00"/>
    <d v="2024-11-12T00:00:00"/>
    <m/>
    <m/>
    <d v="2025-01-07T00:00:00"/>
  </r>
  <r>
    <x v="1"/>
    <x v="0"/>
    <s v="Convocatoria 2023"/>
    <s v="CO2-010000-2024-159"/>
    <s v="Ministerio de Industria, Comercio y Turismo (MINCOTUR)"/>
    <s v="Competitiva"/>
    <s v="E.Parks"/>
    <s v="E.Parks"/>
    <x v="0"/>
    <n v="6780"/>
    <m/>
    <s v="Suring"/>
    <m/>
    <n v="6786501.5700000003"/>
    <m/>
    <n v="6786501.5700000003"/>
    <s v="N/A"/>
    <x v="0"/>
    <m/>
    <d v="2024-11-27T00:00:00"/>
    <m/>
    <m/>
    <d v="2024-12-23T00:00:00"/>
  </r>
  <r>
    <x v="2"/>
    <x v="1"/>
    <s v="Concesion de subvenciones del mecanismo de compensación a consumidores electrointensivos. Convocatoria 2024"/>
    <s v="202400050099320"/>
    <s v="Direccion General de Industria y Pequeña y Mediana Empresa"/>
    <s v="Simple"/>
    <s v="E.Parks"/>
    <s v="E.Parks"/>
    <x v="0"/>
    <s v="0030"/>
    <m/>
    <s v="Suring"/>
    <m/>
    <n v="438278.55"/>
    <m/>
    <n v="438278.55"/>
    <s v="N/A"/>
    <x v="0"/>
    <d v="2024-06-28T00:00:00"/>
    <d v="2024-11-12T00:00:00"/>
    <m/>
    <m/>
    <d v="2025-01-17T00:00:00"/>
  </r>
  <r>
    <x v="0"/>
    <x v="0"/>
    <s v="Convocatoria 2023"/>
    <s v="CO2-010000-2024-114"/>
    <s v="Ministerio de Industria, Comercio y Turismo (MINCOTUR)"/>
    <s v="Competitiva"/>
    <s v="E.Parks"/>
    <s v="E.Parks"/>
    <x v="0"/>
    <s v="0030"/>
    <m/>
    <s v="Suring"/>
    <m/>
    <n v="6847813.8600000003"/>
    <m/>
    <n v="6847813.8600000003"/>
    <s v="N/A"/>
    <x v="0"/>
    <m/>
    <d v="2024-11-27T00:00:00"/>
    <m/>
    <m/>
    <d v="2025-01-17T00:00:00"/>
  </r>
  <r>
    <x v="4"/>
    <x v="1"/>
    <s v="Convocatoria 2025"/>
    <s v="ECE-010000-2025-366"/>
    <s v="Ministerio de Industria y Turismo"/>
    <s v="Simple"/>
    <s v="E.Parks"/>
    <s v="E.Parks"/>
    <x v="0"/>
    <s v="0030"/>
    <m/>
    <s v="Suring"/>
    <m/>
    <n v="131305.68"/>
    <m/>
    <n v="131305.68"/>
    <s v="N/A"/>
    <x v="0"/>
    <d v="2025-10-14T00:00:00"/>
    <d v="2025-11-07T00:00:00"/>
    <m/>
    <m/>
    <d v="2025-12-04T00:00:00"/>
  </r>
  <r>
    <x v="1"/>
    <x v="0"/>
    <s v="Convocatoria 2024"/>
    <s v="CO2-010000-2025-160"/>
    <s v="Ministerio de Industria y Turismo"/>
    <s v="Competitiva"/>
    <s v="E.Parks"/>
    <s v="E.Parks"/>
    <x v="0"/>
    <n v="6780"/>
    <m/>
    <s v="Suring"/>
    <m/>
    <n v="10812903.1"/>
    <m/>
    <n v="10812903.1"/>
    <s v="N/A"/>
    <x v="0"/>
    <m/>
    <d v="2025-10-10T00:00:00"/>
    <m/>
    <m/>
    <d v="2025-12-31T00:00:00"/>
  </r>
  <r>
    <x v="0"/>
    <x v="0"/>
    <s v="Convocatoria 2024"/>
    <s v="CO2-010000-2025-184"/>
    <s v="Ministerio de Industria y Turismo"/>
    <s v="Competitiva"/>
    <s v="E.Parks"/>
    <s v="E.Parks"/>
    <x v="0"/>
    <s v="0030"/>
    <m/>
    <s v="Suring"/>
    <m/>
    <n v="12089324.66"/>
    <m/>
    <n v="12089324.66"/>
    <s v="N/A"/>
    <x v="0"/>
    <m/>
    <d v="2025-10-10T00:00:00"/>
    <m/>
    <m/>
    <d v="2025-12-31T00:00:00"/>
  </r>
  <r>
    <x v="5"/>
    <x v="2"/>
    <s v="Segunda Convocatoria"/>
    <n v="350627"/>
    <s v="Agencia Andaluza de la Energía "/>
    <s v="Simple"/>
    <s v="TPS/E.Parks"/>
    <s v="E.Parks"/>
    <x v="0"/>
    <n v="6780"/>
    <m/>
    <s v="FI Group "/>
    <n v="1414082.49"/>
    <n v="424224.75"/>
    <m/>
    <m/>
    <s v="2201RA92F"/>
    <x v="1"/>
    <d v="2022-10-28T00:00:00"/>
    <d v="2023-05-17T00:00:00"/>
    <m/>
    <d v="2025-05-01T00:00:00"/>
    <m/>
  </r>
  <r>
    <x v="6"/>
    <x v="2"/>
    <s v="Segunda Convocatoria"/>
    <n v="350901"/>
    <s v="Agencia Andaluza de la Energía "/>
    <s v="Simple"/>
    <s v="TPS/E.Parks"/>
    <s v="E.Parks"/>
    <x v="0"/>
    <n v="6780"/>
    <m/>
    <s v="FI Group "/>
    <n v="1006770.49"/>
    <n v="302031.15000000002"/>
    <m/>
    <m/>
    <s v="2201RA92D"/>
    <x v="1"/>
    <d v="2022-11-30T00:00:00"/>
    <d v="2023-06-13T00:00:00"/>
    <m/>
    <d v="2025-06-01T00:00:00"/>
    <m/>
  </r>
  <r>
    <x v="7"/>
    <x v="2"/>
    <s v="Segunda Convocatoria"/>
    <n v="355262"/>
    <s v="Agencia Andaluza de la Energía "/>
    <s v="Simple"/>
    <s v="TPS/E.Parks"/>
    <s v="E.Parks"/>
    <x v="0"/>
    <s v="0030"/>
    <m/>
    <s v="FI Group "/>
    <n v="950584.28"/>
    <n v="427762.93"/>
    <m/>
    <m/>
    <s v="2201GB93G"/>
    <x v="1"/>
    <d v="2023-03-27T00:00:00"/>
    <d v="2023-10-31T00:00:00"/>
    <m/>
    <d v="2025-11-01T00:00:00"/>
    <m/>
  </r>
  <r>
    <x v="8"/>
    <x v="2"/>
    <s v="Segunda Convocatoria"/>
    <n v="350483"/>
    <s v="Agencia Andaluza de la Energía "/>
    <s v="Simple"/>
    <s v="TPS/E.Parks"/>
    <s v="E.Parks"/>
    <x v="0"/>
    <n v="6780"/>
    <m/>
    <s v="FI Group "/>
    <n v="7600000"/>
    <n v="2940000"/>
    <m/>
    <m/>
    <s v="2201RA92B"/>
    <x v="1"/>
    <d v="2022-10-14T00:00:00"/>
    <d v="2023-12-18T00:00:00"/>
    <m/>
    <d v="2025-12-01T00:00:00"/>
    <m/>
  </r>
  <r>
    <x v="9"/>
    <x v="2"/>
    <s v="Segunda Convocatoria"/>
    <n v="354980"/>
    <s v="Agencia Andaluza de la Energía "/>
    <s v="Simple"/>
    <s v="TPS/E.Parks"/>
    <s v="E.Parks"/>
    <x v="0"/>
    <s v="0030"/>
    <m/>
    <s v="FI Group"/>
    <n v="1409253"/>
    <n v="634163.85"/>
    <m/>
    <m/>
    <s v="2201GB93D"/>
    <x v="1"/>
    <d v="2023-03-16T00:00:00"/>
    <d v="2023-12-18T00:00:00"/>
    <m/>
    <d v="2025-12-01T00:00:00"/>
    <m/>
  </r>
  <r>
    <x v="10"/>
    <x v="2"/>
    <s v="Segunda Convocatoria"/>
    <n v="353140"/>
    <s v="Agencia Andaluza de la Energía "/>
    <s v="Simple"/>
    <s v="TPS/E.Parks"/>
    <s v="E.Parks"/>
    <x v="0"/>
    <s v="0030"/>
    <m/>
    <s v="FI Group "/>
    <n v="636670.69999999995"/>
    <n v="191001.21"/>
    <m/>
    <m/>
    <s v="2201GB93J"/>
    <x v="1"/>
    <d v="2023-03-17T00:00:00"/>
    <d v="2023-12-20T00:00:00"/>
    <m/>
    <d v="2025-12-01T00:00:00"/>
    <m/>
  </r>
  <r>
    <x v="11"/>
    <x v="2"/>
    <s v="Segunda Convocatoria"/>
    <n v="356200"/>
    <s v="Agencia Andaluza de la Energía "/>
    <s v="Simple"/>
    <s v="TPS/E.Parks"/>
    <s v="E.Parks"/>
    <x v="0"/>
    <s v="0030"/>
    <m/>
    <s v="Suring"/>
    <n v="1557651"/>
    <n v="700942.95"/>
    <m/>
    <m/>
    <s v="2201GB93F"/>
    <x v="1"/>
    <d v="2023-08-16T00:00:00"/>
    <d v="2024-03-25T00:00:00"/>
    <m/>
    <d v="2026-03-01T00:00:00"/>
    <m/>
  </r>
  <r>
    <x v="12"/>
    <x v="2"/>
    <s v="Segunda Convocatoria"/>
    <n v="353421"/>
    <s v="Agencia Andaluza de la Energía "/>
    <s v="Simple"/>
    <s v="TPS/E.Parks"/>
    <s v="E.Parks"/>
    <x v="0"/>
    <n v="6780"/>
    <m/>
    <s v="FI Group"/>
    <n v="2481710"/>
    <n v="774930.28"/>
    <m/>
    <m/>
    <s v="2201RA92G"/>
    <x v="1"/>
    <d v="2023-02-06T00:00:00"/>
    <d v="2024-04-01T00:00:00"/>
    <m/>
    <d v="2026-04-01T00:00:00"/>
    <m/>
  </r>
  <r>
    <x v="13"/>
    <x v="2"/>
    <s v="Segunda Convocatoria"/>
    <n v="352520"/>
    <s v="Agencia Andaluza de la Energía "/>
    <s v="Simple"/>
    <s v="TPS/E.Parks"/>
    <s v="E.Parks"/>
    <x v="0"/>
    <s v="0030"/>
    <m/>
    <s v="FI Group "/>
    <n v="5288694.93"/>
    <n v="2368319.38"/>
    <m/>
    <m/>
    <s v="2201GB93C"/>
    <x v="1"/>
    <d v="2023-01-30T00:00:00"/>
    <d v="2024-05-31T00:00:00"/>
    <m/>
    <d v="2026-06-01T00:00:00"/>
    <m/>
  </r>
  <r>
    <x v="14"/>
    <x v="2"/>
    <s v="Segunda Convocatoria"/>
    <n v="356404"/>
    <s v="Agencia Andaluza de la Energía "/>
    <s v="Simple"/>
    <s v="TPS/E.Parks"/>
    <s v="E.Parks"/>
    <x v="0"/>
    <n v="6780"/>
    <m/>
    <s v="Suring"/>
    <n v="658461"/>
    <n v="261847.8"/>
    <m/>
    <m/>
    <s v="2201RA92C"/>
    <x v="1"/>
    <d v="2023-06-30T00:00:00"/>
    <d v="2024-05-17T00:00:00"/>
    <m/>
    <d v="2026-06-01T00:00:00"/>
    <m/>
  </r>
  <r>
    <x v="15"/>
    <x v="2"/>
    <s v="Segunda Convocatoria"/>
    <n v="357520"/>
    <s v="Agencia Andaluza de la Energía "/>
    <s v="Simple"/>
    <s v="TPS/E.Parks"/>
    <s v="E.Parks"/>
    <x v="0"/>
    <n v="6780"/>
    <m/>
    <s v="Suring"/>
    <n v="1277930"/>
    <n v="383379"/>
    <m/>
    <m/>
    <s v="2301RA54G"/>
    <x v="1"/>
    <d v="2023-11-07T00:00:00"/>
    <d v="2024-07-03T00:00:00"/>
    <m/>
    <d v="2026-07-01T00:00:00"/>
    <m/>
  </r>
  <r>
    <x v="16"/>
    <x v="2"/>
    <s v="Segunda Convocatoria"/>
    <n v="357661"/>
    <s v="Agencia Andaluza de la Energía "/>
    <s v="Simple"/>
    <s v="TPS/E.Parks"/>
    <s v="E.Parks"/>
    <x v="0"/>
    <n v="6780"/>
    <m/>
    <s v="Suring"/>
    <n v="1114499"/>
    <n v="334350"/>
    <m/>
    <m/>
    <s v="2201RA92N"/>
    <x v="1"/>
    <d v="2023-11-22T00:00:00"/>
    <d v="2024-07-03T00:00:00"/>
    <m/>
    <d v="2026-07-01T00:00:00"/>
    <m/>
  </r>
  <r>
    <x v="17"/>
    <x v="2"/>
    <s v="Segunda Convocatoria"/>
    <n v="357660"/>
    <s v="Agencia Andaluza de la Energía "/>
    <s v="Simple"/>
    <s v="TPS/E.Parks"/>
    <s v="E.Parks"/>
    <x v="0"/>
    <n v="6780"/>
    <m/>
    <s v="Suring"/>
    <n v="3503012.85"/>
    <n v="1090086"/>
    <m/>
    <m/>
    <s v="2301RA54K"/>
    <x v="1"/>
    <d v="2023-12-01T00:00:00"/>
    <d v="2024-07-15T00:00:00"/>
    <m/>
    <d v="2026-07-01T00:00:00"/>
    <m/>
  </r>
  <r>
    <x v="18"/>
    <x v="2"/>
    <s v="Segunda Convocatoria"/>
    <n v="357021"/>
    <s v="Agencia Andaluza de la Energía "/>
    <s v="Simple"/>
    <s v="TPS/E.Parks"/>
    <s v="E.Parks"/>
    <x v="0"/>
    <n v="6780"/>
    <m/>
    <s v="Suring"/>
    <n v="695036"/>
    <n v="208510.8"/>
    <m/>
    <m/>
    <s v="2301RA54E"/>
    <x v="1"/>
    <d v="2023-09-19T00:00:00"/>
    <d v="2024-11-25T00:00:00"/>
    <m/>
    <m/>
    <m/>
  </r>
  <r>
    <x v="19"/>
    <x v="2"/>
    <s v="Segunda Convocatoria"/>
    <s v="CTE/28564/2023"/>
    <s v="Consejería de Transición ecológica y energía"/>
    <s v="Simple"/>
    <s v="Petrocan"/>
    <s v="E.Parks"/>
    <x v="0"/>
    <s v="PC02"/>
    <m/>
    <s v="DobonTech"/>
    <n v="45000"/>
    <n v="3078.08"/>
    <m/>
    <m/>
    <s v="2321BK01C"/>
    <x v="1"/>
    <d v="2023-12-29T00:00:00"/>
    <d v="2024-12-13T00:00:00"/>
    <m/>
    <m/>
    <m/>
  </r>
  <r>
    <x v="20"/>
    <x v="2"/>
    <s v="Segunda Convocatoria"/>
    <n v="359340"/>
    <s v="Agencia Andaluza de la Energía "/>
    <s v="Simple"/>
    <s v="TPS/E.Parks"/>
    <s v="E.Parks"/>
    <x v="0"/>
    <s v="0030"/>
    <m/>
    <s v="Suring"/>
    <n v="5026172"/>
    <n v="1648025.1"/>
    <m/>
    <m/>
    <s v="2401GB22A"/>
    <x v="1"/>
    <d v="2024-04-16T00:00:00"/>
    <d v="2024-12-05T00:00:00"/>
    <m/>
    <m/>
    <m/>
  </r>
  <r>
    <x v="21"/>
    <x v="2"/>
    <s v="Segunda Convocatoria"/>
    <n v="359380"/>
    <s v="Agencia Andaluza de la Energía "/>
    <s v="Simple"/>
    <s v="TPS/E.Parks"/>
    <s v="E.Parks"/>
    <x v="0"/>
    <s v="0030"/>
    <m/>
    <s v="Suring"/>
    <n v="5847173"/>
    <n v="1988982.9"/>
    <m/>
    <m/>
    <s v="2401GB15A"/>
    <x v="1"/>
    <d v="2024-04-23T00:00:00"/>
    <d v="2024-12-05T00:00:00"/>
    <m/>
    <m/>
    <m/>
  </r>
  <r>
    <x v="22"/>
    <x v="3"/>
    <s v="Convocatoria 2025"/>
    <s v="IDI-20250628"/>
    <s v="CDTI"/>
    <s v="Simple"/>
    <s v="TPS/E.Parks"/>
    <s v="E.Parks"/>
    <x v="0"/>
    <s v="0030&amp;6780"/>
    <m/>
    <s v="FI Group"/>
    <n v="646370"/>
    <n v="32518.880000000001"/>
    <n v="292669.87"/>
    <n v="300000"/>
    <m/>
    <x v="1"/>
    <d v="2024-04-07T00:00:00"/>
    <d v="2025-07-22T00:00:00"/>
    <m/>
    <d v="2026-04-10T00:00:00"/>
    <s v="Anticipo 300K (Fecha de notificación de cobro 28/10/25)"/>
  </r>
  <r>
    <x v="22"/>
    <x v="4"/>
    <s v="Convocatoria 2025"/>
    <s v="25/1180"/>
    <s v="CTA"/>
    <s v="Simple"/>
    <s v="TPS/E.Parks"/>
    <s v="E.Parks"/>
    <x v="0"/>
    <s v="0030&amp;6780"/>
    <m/>
    <s v="FI Group"/>
    <n v="628078.30000000005"/>
    <n v="78478"/>
    <n v="145745.56"/>
    <m/>
    <m/>
    <x v="1"/>
    <d v="2025-04-02T00:00:00"/>
    <d v="2025-07-07T00:00:00"/>
    <m/>
    <d v="2026-04-10T00:00:00"/>
    <m/>
  </r>
  <r>
    <x v="23"/>
    <x v="5"/>
    <s v="Impulso economia circular en el sector del plástico"/>
    <s v="EXP/P/2024/00134"/>
    <s v="Ministerio para la Transición Ecológica y el Reto Demográfico (MITECO)"/>
    <s v="Competitiva"/>
    <s v="TPS/E.Parks"/>
    <s v="E.Parks"/>
    <x v="0"/>
    <n v="6780"/>
    <m/>
    <s v="FI Group "/>
    <n v="4492285"/>
    <n v="1796914"/>
    <m/>
    <m/>
    <s v="2301RA67A"/>
    <x v="2"/>
    <d v="2024-09-23T00:00:00"/>
    <d v="2025-10-15T00:00:00"/>
    <m/>
    <m/>
    <m/>
  </r>
  <r>
    <x v="24"/>
    <x v="6"/>
    <s v="Convocatoria 2022"/>
    <m/>
    <s v="Ministerio para la Transición Ecológica y el Reto Demográfico (MITECO)"/>
    <s v="Competitiva"/>
    <s v="TPS/E.Parks"/>
    <s v="E.Parks"/>
    <x v="0"/>
    <n v="6780"/>
    <m/>
    <s v="Suring"/>
    <n v="13593140"/>
    <n v="4077942"/>
    <m/>
    <m/>
    <s v="2201RA92J"/>
    <x v="3"/>
    <m/>
    <m/>
    <m/>
    <m/>
    <m/>
  </r>
  <r>
    <x v="25"/>
    <x v="7"/>
    <s v="Manual de Operación y Financiación 2022"/>
    <s v="22/1082"/>
    <s v="Corporación Tecnológica de Andalucía (CTA)"/>
    <s v="Competitiva"/>
    <s v="TPS/C&amp;CE (Asfaltos)"/>
    <s v="C&amp;CE (Asphalts)"/>
    <x v="1"/>
    <s v="PRC1-Laboratorio Asfaltos Alcala"/>
    <m/>
    <s v="Vector Horizonte"/>
    <n v="191904.8"/>
    <n v="26895.95"/>
    <n v="49949.61"/>
    <n v="83212.56"/>
    <s v="OI20220002"/>
    <x v="4"/>
    <d v="2022-03-18T00:00:00"/>
    <d v="2022-06-07T00:00:00"/>
    <s v="-"/>
    <m/>
    <s v="-"/>
  </r>
  <r>
    <x v="26"/>
    <x v="8"/>
    <s v="Orden CIN/1502/2021, de 27 de diciembre de 2021"/>
    <s v="CPP2021-008654"/>
    <s v="Agencia Estatal de Investigación"/>
    <s v="Competitiva"/>
    <s v="C&amp;CE (Asfaltos)"/>
    <s v="C&amp;CE (Asphalts)"/>
    <x v="1"/>
    <s v="PRC1-Laboratorio Asfaltos Alcala"/>
    <m/>
    <s v="Impulso"/>
    <n v="228125"/>
    <n v="0"/>
    <n v="198134.37"/>
    <n v="184938.62"/>
    <m/>
    <x v="5"/>
    <d v="2022-02-07T00:00:00"/>
    <d v="2022-09-21T00:00:00"/>
    <m/>
    <m/>
    <s v="Q4 2025"/>
  </r>
  <r>
    <x v="27"/>
    <x v="9"/>
    <s v="SP I+D+i Empresarial"/>
    <s v=" EXP 00143487 / IDI-20220370"/>
    <s v="Centro para el Desarrollo Tecnológico Industrial -CDTI . "/>
    <s v="Competitiva"/>
    <s v="TPS/C&amp;CE (Asfaltos)"/>
    <s v="C&amp;CE (Asphalts)"/>
    <x v="1"/>
    <s v="PRC1-Laboratorio Asfaltos Alcala"/>
    <m/>
    <s v="Bantec"/>
    <n v="348922"/>
    <n v="52338.3"/>
    <n v="244245.4"/>
    <n v="250516.62"/>
    <s v="OI20220370"/>
    <x v="5"/>
    <d v="2022-03-31T00:00:00"/>
    <d v="2022-03-31T00:00:00"/>
    <m/>
    <m/>
    <s v="Q4 2025"/>
  </r>
  <r>
    <x v="28"/>
    <x v="10"/>
    <s v="CEF Energy 2024"/>
    <s v="Proposal-SEP-211102437"/>
    <s v="CINEA"/>
    <s v="Competitiva"/>
    <s v="C&amp;CE"/>
    <s v="C&amp;CE (Hydrogen)"/>
    <x v="0"/>
    <s v="0100"/>
    <m/>
    <s v="EY"/>
    <n v="26451916"/>
    <n v="12931458"/>
    <n v="6465729"/>
    <n v="6465729"/>
    <m/>
    <x v="6"/>
    <d v="2024-10-22T00:00:00"/>
    <d v="2025-05-28T00:00:00"/>
    <m/>
    <d v="2026-09-22T00:00:00"/>
    <d v="2025-06-23T00:00:00"/>
  </r>
  <r>
    <x v="29"/>
    <x v="11"/>
    <s v="Programa de incentivos 1 "/>
    <s v="PRAAST1#49744"/>
    <s v="Fundación de la Energía de la Comunidad de Madrid"/>
    <s v="Competitiva"/>
    <s v="C&amp;CE"/>
    <s v="C&amp;CE (Asphalts)"/>
    <x v="1"/>
    <s v="PRC1-Laboratorio Asfaltos Alcala"/>
    <m/>
    <s v="Energía, Innovación y Desarrollo Fotovoltaico SA (EiDF)"/>
    <n v="200000"/>
    <n v="21928.32"/>
    <n v="0"/>
    <m/>
    <s v="2224AS02B"/>
    <x v="6"/>
    <d v="2022-12-27T00:00:00"/>
    <d v="2023-05-04T00:00:00"/>
    <m/>
    <m/>
    <m/>
  </r>
  <r>
    <x v="30"/>
    <x v="12"/>
    <s v="Hidrógeno renovable. Proyectos Singulares y Pioneros"/>
    <s v="PR-H2PION-2022-000129"/>
    <s v="IDAE"/>
    <s v="Competitiva"/>
    <s v="TPS/C&amp;CE"/>
    <s v="C&amp;CE (Hydrogen)"/>
    <x v="0"/>
    <s v="0030"/>
    <m/>
    <s v="FI Group"/>
    <n v="37710980"/>
    <n v="11445576"/>
    <n v="0"/>
    <m/>
    <s v="2301HG02A"/>
    <x v="6"/>
    <d v="2022-05-06T00:00:00"/>
    <d v="2023-02-24T00:00:00"/>
    <m/>
    <s v="Q4 2027"/>
    <s v="Q1 2028"/>
  </r>
  <r>
    <x v="31"/>
    <x v="12"/>
    <s v="Hidrógeno renovable. Cadena de valor "/>
    <s v="PR-H2CVAL3-C1-2022-0034"/>
    <s v="IDAE"/>
    <s v="Competitiva"/>
    <s v="TPS/C&amp;CE"/>
    <s v="C&amp;CE (Hydrogen)"/>
    <x v="0"/>
    <n v="6780"/>
    <m/>
    <s v="FI Group"/>
    <n v="77666921"/>
    <n v="15000000"/>
    <n v="0"/>
    <m/>
    <s v="2301HG01C"/>
    <x v="6"/>
    <d v="2022-06-06T00:00:00"/>
    <d v="2022-12-01T00:00:00"/>
    <m/>
    <s v="Q4 2027"/>
    <s v="Q1 2028"/>
  </r>
  <r>
    <x v="32"/>
    <x v="13"/>
    <s v="Perte ERHA Valles de Hidrógeno"/>
    <s v="PR-H2CLUSTER-2024-000064"/>
    <s v="IDAE"/>
    <s v="Competitiva"/>
    <s v="C&amp;CE"/>
    <s v="C&amp;CE (Hydrogen)"/>
    <x v="0"/>
    <n v="6780"/>
    <m/>
    <s v="EY"/>
    <n v="779910207"/>
    <n v="303750000"/>
    <m/>
    <m/>
    <m/>
    <x v="6"/>
    <d v="2024-10-29T00:00:00"/>
    <d v="2025-06-12T00:00:00"/>
    <m/>
    <d v="2028-06-12T00:00:00"/>
    <m/>
  </r>
  <r>
    <x v="33"/>
    <x v="14"/>
    <s v="IF Second Auction-European Hydrogen Bank"/>
    <s v="Proposal-SEP-211133885"/>
    <s v="CINEA"/>
    <s v="Subasta"/>
    <s v="C&amp;CE"/>
    <s v="C&amp;CE (Hydrogen)"/>
    <x v="2"/>
    <m/>
    <m/>
    <s v="EY"/>
    <n v="195857051"/>
    <n v="84040148"/>
    <m/>
    <m/>
    <m/>
    <x v="7"/>
    <d v="2025-02-20T00:00:00"/>
    <d v="2025-07-11T00:00:00"/>
    <m/>
    <m/>
    <m/>
  </r>
  <r>
    <x v="34"/>
    <x v="15"/>
    <s v="Programa de incentivos 1 "/>
    <s v="0QM43Q6CT"/>
    <s v="Instituto Catalá d'Energia"/>
    <s v="Competitiva"/>
    <s v="C&amp;CE"/>
    <s v="C&amp;CE (Asphalts)"/>
    <x v="1"/>
    <s v="PRX7"/>
    <m/>
    <s v="Inersis"/>
    <n v="202397.61"/>
    <n v="29444.69"/>
    <n v="0"/>
    <m/>
    <s v="2224AS05B"/>
    <x v="2"/>
    <d v="2023-01-16T00:00:00"/>
    <m/>
    <m/>
    <m/>
    <m/>
  </r>
  <r>
    <x v="35"/>
    <x v="14"/>
    <s v="IF 24 Call"/>
    <s v="Proposal-SEP-211160552"/>
    <s v="CINEA"/>
    <s v="Competitiva"/>
    <s v="C&amp;CE"/>
    <s v="C&amp;CE (Hydrogen)"/>
    <x v="0"/>
    <m/>
    <m/>
    <s v="EY"/>
    <n v="1205600000"/>
    <n v="203000000"/>
    <m/>
    <m/>
    <s v=" "/>
    <x v="2"/>
    <d v="2025-04-24T00:00:00"/>
    <m/>
    <m/>
    <s v=" "/>
    <s v=" "/>
  </r>
  <r>
    <x v="36"/>
    <x v="14"/>
    <s v="IF 24 Call"/>
    <s v="Proposal-SEP-211160557"/>
    <s v="CINEA"/>
    <s v="Competitiva"/>
    <s v="C&amp;CE"/>
    <s v="C&amp;CE (Hydrogen)"/>
    <x v="0"/>
    <m/>
    <m/>
    <s v="EY"/>
    <n v="1278500000"/>
    <n v="110000000"/>
    <m/>
    <m/>
    <s v=" "/>
    <x v="2"/>
    <d v="2025-04-24T00:00:00"/>
    <m/>
    <m/>
    <s v=" "/>
    <s v=" "/>
  </r>
  <r>
    <x v="37"/>
    <x v="14"/>
    <s v="IF 22 Call"/>
    <s v="Proposal-SEP-210928500"/>
    <s v="CINEA"/>
    <s v="Competitiva"/>
    <s v="C&amp;CE"/>
    <s v="C&amp;CE (Hydrogen)"/>
    <x v="0"/>
    <s v="0030"/>
    <m/>
    <s v="European Economics"/>
    <n v="1176000000"/>
    <n v="116000000"/>
    <n v="0"/>
    <m/>
    <m/>
    <x v="8"/>
    <d v="2023-03-16T00:00:00"/>
    <s v="-"/>
    <d v="2023-07-13T00:00:00"/>
    <m/>
    <s v="-"/>
  </r>
  <r>
    <x v="38"/>
    <x v="14"/>
    <s v="IF 22 Call"/>
    <s v="Proposal-SEP-210937465"/>
    <s v="CINEA"/>
    <s v="Competitiva"/>
    <s v="C&amp;CE"/>
    <s v="C&amp;CE (Hydrogen)"/>
    <x v="0"/>
    <n v="6780"/>
    <m/>
    <s v="European Economics"/>
    <n v="1019000000"/>
    <n v="128000000"/>
    <n v="0"/>
    <m/>
    <m/>
    <x v="8"/>
    <d v="2023-03-16T00:00:00"/>
    <s v="-"/>
    <d v="2023-07-13T00:00:00"/>
    <m/>
    <s v="-"/>
  </r>
  <r>
    <x v="39"/>
    <x v="16"/>
    <s v="H2 Pioneros"/>
    <m/>
    <s v="IDAE"/>
    <s v="Competitiva"/>
    <s v="C&amp;CE"/>
    <s v="C&amp;CE (Hydrogen)"/>
    <x v="3"/>
    <n v="6780"/>
    <m/>
    <m/>
    <n v="3433167.29"/>
    <n v="1074069.3"/>
    <n v="0"/>
    <m/>
    <m/>
    <x v="8"/>
    <d v="2023-07-31T00:00:00"/>
    <s v="-"/>
    <d v="2023-11-30T00:00:00"/>
    <m/>
    <s v="-"/>
  </r>
  <r>
    <x v="40"/>
    <x v="14"/>
    <s v="IF First Auction-European Hydrogen Bank"/>
    <s v="Proposal-SEP-211023145"/>
    <s v="CINEA"/>
    <s v="Subasta"/>
    <s v="C&amp;CE"/>
    <s v="C&amp;CE (Hydrogen)"/>
    <x v="4"/>
    <n v="6780"/>
    <m/>
    <s v="EY"/>
    <n v="112000000"/>
    <n v="52411654.079999998"/>
    <n v="0"/>
    <m/>
    <m/>
    <x v="8"/>
    <d v="2024-02-08T00:00:00"/>
    <s v="-"/>
    <d v="2024-04-30T00:00:00"/>
    <m/>
    <m/>
  </r>
  <r>
    <x v="35"/>
    <x v="14"/>
    <s v="IF 23 Call"/>
    <s v="Proposal-SEP-211047004"/>
    <s v="CINEA"/>
    <s v="Competitiva"/>
    <s v="C&amp;CE"/>
    <s v="C&amp;CE (Hydrogen)"/>
    <x v="5"/>
    <n v="6780"/>
    <m/>
    <s v="EY"/>
    <n v="1676639332"/>
    <n v="358000000"/>
    <n v="0"/>
    <m/>
    <s v=" "/>
    <x v="2"/>
    <d v="2024-04-09T00:00:00"/>
    <s v="-"/>
    <d v="2024-10-22T00:00:00"/>
    <s v=" "/>
    <s v=" "/>
  </r>
  <r>
    <x v="36"/>
    <x v="14"/>
    <s v="IF 23 Call"/>
    <s v="Proposal-SEP-211036832"/>
    <s v="CINEA"/>
    <s v="Competitiva"/>
    <s v="C&amp;CE"/>
    <s v="C&amp;CE (Hydrogen)"/>
    <x v="6"/>
    <n v="6780"/>
    <m/>
    <s v="EY"/>
    <n v="1220400571"/>
    <n v="250000000"/>
    <n v="0"/>
    <m/>
    <s v=" "/>
    <x v="2"/>
    <d v="2024-04-09T00:00:00"/>
    <s v="-"/>
    <d v="2024-10-22T00:00:00"/>
    <s v=" "/>
    <s v=" "/>
  </r>
  <r>
    <x v="41"/>
    <x v="17"/>
    <s v="Convocatoria 2024"/>
    <m/>
    <s v="Ministerio para la Transición Ecológica y el Reto Demográfico (MITECO)"/>
    <s v="Competitiva"/>
    <s v="C&amp;CE"/>
    <s v="VD"/>
    <x v="3"/>
    <s v="W007"/>
    <m/>
    <m/>
    <n v="392400"/>
    <n v="196200"/>
    <n v="0"/>
    <m/>
    <m/>
    <x v="2"/>
    <d v="2024-08-16T00:00:00"/>
    <m/>
    <m/>
    <m/>
    <m/>
  </r>
  <r>
    <x v="42"/>
    <x v="17"/>
    <s v="Convocatoria 2024"/>
    <m/>
    <s v="Ministerio para la Transición Ecológica y el Reto Demográfico (MITECO)"/>
    <s v="Competitiva"/>
    <s v="C&amp;CE"/>
    <s v="VD"/>
    <x v="3"/>
    <s v="W007"/>
    <m/>
    <m/>
    <n v="609950.25"/>
    <n v="304975.13"/>
    <n v="0"/>
    <m/>
    <m/>
    <x v="2"/>
    <d v="2024-08-16T00:00:00"/>
    <m/>
    <m/>
    <m/>
    <m/>
  </r>
  <r>
    <x v="43"/>
    <x v="17"/>
    <s v="Convocatoria 2024"/>
    <m/>
    <s v="Ministerio para la Transición Ecológica y el Reto Demográfico (MITECO)"/>
    <s v="Competitiva"/>
    <s v="C&amp;CE"/>
    <s v="VD"/>
    <x v="3"/>
    <s v="W007"/>
    <m/>
    <m/>
    <n v="102375"/>
    <n v="51187.5"/>
    <n v="0"/>
    <m/>
    <m/>
    <x v="2"/>
    <d v="2024-08-16T00:00:00"/>
    <m/>
    <m/>
    <m/>
    <m/>
  </r>
  <r>
    <x v="44"/>
    <x v="17"/>
    <s v="Convocatoria 2024"/>
    <m/>
    <s v="Ministerio para la Transición Ecológica y el Reto Demográfico (MITECO)"/>
    <s v="Competitiva"/>
    <s v="C&amp;CE"/>
    <s v="VD"/>
    <x v="3"/>
    <s v="W013"/>
    <m/>
    <m/>
    <n v="177000"/>
    <n v="88500"/>
    <n v="0"/>
    <m/>
    <m/>
    <x v="2"/>
    <d v="2024-08-16T00:00:00"/>
    <m/>
    <m/>
    <m/>
    <m/>
  </r>
  <r>
    <x v="45"/>
    <x v="17"/>
    <s v="Convocatoria 2024"/>
    <m/>
    <s v="Ministerio para la Transición Ecológica y el Reto Demográfico (MITECO)"/>
    <s v="Competitiva"/>
    <s v="C&amp;CE"/>
    <s v="VD"/>
    <x v="3"/>
    <s v="W013"/>
    <m/>
    <m/>
    <n v="175000"/>
    <n v="87500"/>
    <n v="0"/>
    <m/>
    <m/>
    <x v="2"/>
    <d v="2024-08-16T00:00:00"/>
    <m/>
    <m/>
    <m/>
    <m/>
  </r>
  <r>
    <x v="46"/>
    <x v="17"/>
    <s v="Convocatoria 2024"/>
    <m/>
    <s v="Ministerio para la Transición Ecológica y el Reto Demográfico (MITECO)"/>
    <s v="Competitiva"/>
    <s v="C&amp;CE"/>
    <s v="VD"/>
    <x v="3"/>
    <s v="W013"/>
    <m/>
    <m/>
    <n v="190000"/>
    <n v="95000"/>
    <n v="0"/>
    <m/>
    <m/>
    <x v="2"/>
    <d v="2024-08-16T00:00:00"/>
    <m/>
    <m/>
    <m/>
    <m/>
  </r>
  <r>
    <x v="47"/>
    <x v="17"/>
    <s v="Convocatoria 2024"/>
    <m/>
    <s v="Ministerio para la Transición Ecológica y el Reto Demográfico (MITECO)"/>
    <s v="Competitiva"/>
    <s v="C&amp;CE"/>
    <s v="VD"/>
    <x v="3"/>
    <s v="W013"/>
    <m/>
    <m/>
    <n v="190000"/>
    <n v="95000"/>
    <n v="0"/>
    <m/>
    <m/>
    <x v="2"/>
    <d v="2024-08-16T00:00:00"/>
    <m/>
    <m/>
    <m/>
    <m/>
  </r>
  <r>
    <x v="48"/>
    <x v="17"/>
    <s v="Convocatoria 2024"/>
    <m/>
    <s v="Ministerio para la Transición Ecológica y el Reto Demográfico (MITECO)"/>
    <s v="Competitiva"/>
    <s v="C&amp;CE"/>
    <s v="VD"/>
    <x v="3"/>
    <s v="W013"/>
    <m/>
    <m/>
    <n v="110000"/>
    <n v="55000"/>
    <n v="0"/>
    <m/>
    <m/>
    <x v="2"/>
    <d v="2024-08-16T00:00:00"/>
    <m/>
    <m/>
    <m/>
    <m/>
  </r>
  <r>
    <x v="49"/>
    <x v="10"/>
    <s v="CEF Transport 2024"/>
    <s v="Proposal-SEP-211087947"/>
    <s v="CINEA"/>
    <s v="Competitiva"/>
    <s v="C&amp;CE"/>
    <s v="C&amp;CE (Hydrogen)"/>
    <x v="3"/>
    <n v="6780"/>
    <m/>
    <s v="EY"/>
    <n v="114151620"/>
    <n v="16567200"/>
    <m/>
    <m/>
    <m/>
    <x v="3"/>
    <d v="2024-09-24T00:00:00"/>
    <d v="2025-06-02T00:00:00"/>
    <d v="2025-06-23T00:00:00"/>
    <m/>
    <m/>
  </r>
  <r>
    <x v="50"/>
    <x v="10"/>
    <s v="CEF Transport 2024"/>
    <s v="Proposal-SEP-211087951"/>
    <s v="CINEA"/>
    <s v="Competitiva"/>
    <s v="C&amp;CE"/>
    <s v="C&amp;CE (Hydrogen)"/>
    <x v="3"/>
    <s v="0030"/>
    <m/>
    <s v="EY"/>
    <n v="153180940"/>
    <n v="13615200"/>
    <m/>
    <m/>
    <m/>
    <x v="3"/>
    <d v="2024-09-24T00:00:00"/>
    <d v="2025-06-02T00:00:00"/>
    <d v="2025-06-23T00:00:00"/>
    <m/>
    <m/>
  </r>
  <r>
    <x v="51"/>
    <x v="18"/>
    <s v="CDTI "/>
    <s v="EXP 00150075"/>
    <s v="MINISTERIO DE CIENCIA E INNOVACIÓN"/>
    <s v="Simple"/>
    <s v="TPS"/>
    <s v="TPS"/>
    <x v="3"/>
    <s v="CI01"/>
    <m/>
    <s v="FI Group"/>
    <n v="1057642"/>
    <n v="174510.93"/>
    <n v="724484.77"/>
    <n v="853596.19000000006"/>
    <s v="2101CO96A/B"/>
    <x v="4"/>
    <d v="2022-07-15T00:00:00"/>
    <d v="2023-01-12T00:00:00"/>
    <m/>
    <s v="HITO 1 (18/07/2022-31/07/2023) HITO 2 (01/08/2023 - 30/11/2024)"/>
    <s v="Adelanto (2022) 250K EUR . Tras justificar HITO 1 recibimos pago (2024) 319439,19. Tras justificar HITO 2 recibimos pago (2025) 284157,45 (Notificación recibida 03/11/25)."/>
  </r>
  <r>
    <x v="52"/>
    <x v="19"/>
    <s v="CTA"/>
    <s v="22/1082"/>
    <s v="Corporación Tecnológica de Andalucía CTA"/>
    <s v="Simple"/>
    <s v="TPS/C&amp;CE (Asfaltos)"/>
    <s v="TPS"/>
    <x v="3"/>
    <s v="CI01"/>
    <m/>
    <s v="Vector Horizonte"/>
    <n v="172615.32"/>
    <n v="26960.36"/>
    <n v="50069.23"/>
    <n v="51443.930000000008"/>
    <s v="PM201770917"/>
    <x v="5"/>
    <d v="2022-03-18T00:00:00"/>
    <d v="2022-06-07T00:00:00"/>
    <m/>
    <m/>
    <s v="Último cobro finales 2024 (de 42.139,88 EUR, el 47% corresponde a CEPSA)"/>
  </r>
  <r>
    <x v="53"/>
    <x v="18"/>
    <s v="CDTI "/>
    <s v=" EXP 00156320"/>
    <s v="MINISTERIO DE CIENCIA E INNOVACIÓN"/>
    <s v="Simple"/>
    <s v="TPS"/>
    <s v="TPS"/>
    <x v="3"/>
    <s v="CI01"/>
    <m/>
    <s v="FI Group"/>
    <n v="1113083"/>
    <n v="183658.7"/>
    <n v="762460.74"/>
    <n v="513146.74"/>
    <s v="PM2301CO43BR, PM2401CO31A, PM2301CO81A"/>
    <x v="5"/>
    <d v="2022-11-15T00:00:00"/>
    <d v="2023-03-31T00:00:00"/>
    <m/>
    <s v="HITO1 (17/11/2023)_x000a_HITO 2 (31/12/2024)"/>
    <s v="Adelanto cobrado 01/03/2023 (250k). Notificación pago cobro HITO 1 18/12/2024  263.146,74  EUR. Después de justificar el HITO 2 se recibirá el importe restante"/>
  </r>
  <r>
    <x v="54"/>
    <x v="18"/>
    <s v="CDTI "/>
    <s v="EXP 00161472 "/>
    <s v="MINISTERIO DE CIENCIA E INNOVACIÓN"/>
    <s v="Simple"/>
    <s v="TPS"/>
    <s v="TPS"/>
    <x v="3"/>
    <s v="CI01"/>
    <m/>
    <s v="FI Group "/>
    <n v="660340"/>
    <n v="98445.3"/>
    <n v="459411.4"/>
    <n v="422520.22000000003"/>
    <s v="PM2401CO31A, PM2301CO81A, PM2301CO43B"/>
    <x v="5"/>
    <d v="2023-06-15T00:00:00"/>
    <d v="2023-09-28T00:00:00"/>
    <m/>
    <s v="HITO1 (19/06/2024)_x000a_HITO 2 (19/06/2025)"/>
    <s v="Adelanto cobrado 01/03/2024 (196k). Notificación pago Hito 1 12/01/2025 (172,5k)"/>
  </r>
  <r>
    <x v="55"/>
    <x v="20"/>
    <s v="Horizon Cluster 5"/>
    <s v="HORIZON-CL5-2022-D3-01-01"/>
    <s v="Unión Europea"/>
    <s v="Competitiva"/>
    <s v="TPS"/>
    <s v="TPS"/>
    <x v="3"/>
    <s v="CI01"/>
    <m/>
    <s v="FI Group"/>
    <n v="550055"/>
    <n v="385038.5"/>
    <n v="0"/>
    <n v="297188.53000000003"/>
    <s v="PM2023000001"/>
    <x v="5"/>
    <d v="2022-04-26T00:00:00"/>
    <d v="2022-07-14T00:00:00"/>
    <m/>
    <s v="Period1:(01/01/2023-30/06/2024)  Period2:(01/07/2024-31/12/2025) Period3:(01/01/2026-31/12/2026)"/>
    <s v="En Refolution nos dan un Prefinancing que luego se completa con el dinero que nos dan después de cada Reporting Period. Todo es a fondo perdido. "/>
  </r>
  <r>
    <x v="56"/>
    <x v="21"/>
    <s v="Convocatoria 2022"/>
    <s v="LIFE-2022-SAP-ENV"/>
    <s v="MINISTERIO DE CIENCIA E INNOVACIÓN"/>
    <s v="Competitiva"/>
    <s v="TPS"/>
    <s v="TPS"/>
    <x v="3"/>
    <s v="CI01"/>
    <m/>
    <s v="Zabala"/>
    <n v="4927305.0599999996"/>
    <n v="125382.6"/>
    <n v="0"/>
    <n v="100311.3"/>
    <s v="PM2023000002"/>
    <x v="5"/>
    <d v="2022-10-04T00:00:00"/>
    <d v="2023-03-14T00:00:00"/>
    <m/>
    <s v="RP1 (Finalizó en Nov2024)                   RP2 (Finaliza en Nov2026)"/>
    <s v="Prefinancing del 30% (37614, 78 EUR). Pago tras RP1 (Jul-Ag 2025) 62691,30 EUR. Pago tras RP2 (En 2026) 25076,52 EUR"/>
  </r>
  <r>
    <x v="57"/>
    <x v="18"/>
    <s v="CDTI "/>
    <s v="EXP 00122782"/>
    <s v="MINISTERIO DE CIENCIA E INNOVACIÓN"/>
    <s v="Simple"/>
    <s v="TPS"/>
    <s v="TPS"/>
    <x v="3"/>
    <s v="CI01"/>
    <m/>
    <s v="Impulso"/>
    <n v="1668496"/>
    <n v="241316.55"/>
    <n v="1126142.28"/>
    <n v="674200"/>
    <s v="PM201770824"/>
    <x v="4"/>
    <d v="2019-06-25T00:00:00"/>
    <d v="2019-12-20T00:00:00"/>
    <m/>
    <s v="01/07/2019 - 30/06/2022"/>
    <s v=" Adelanto 250K, Pago tras Hito 1 (2021) 555630,61EUR, pago tras HITO 2 (Jun2022) 561828,22"/>
  </r>
  <r>
    <x v="58"/>
    <x v="18"/>
    <s v="CDTI "/>
    <s v="EXP 00127780 "/>
    <s v="MINISTERIO DE CIENCIA E INNOVACIÓN"/>
    <s v="Simple"/>
    <s v="TPS"/>
    <s v="TPS"/>
    <x v="3"/>
    <s v="CI01"/>
    <m/>
    <s v="Impulso"/>
    <n v="2045153"/>
    <n v="352600.38"/>
    <n v="850315.38"/>
    <n v="493965.70600000001"/>
    <s v="PM201770862"/>
    <x v="4"/>
    <d v="2020-01-28T00:00:00"/>
    <d v="2020-03-31T00:00:00"/>
    <m/>
    <s v="HITO1(01/02/2020-31/12/2020) , HITO 2(01/01/2021-31/12/2021) HITO 3(01/01/2022-31/12/2022)"/>
    <s v="Adelanto 250K, Pago tras HITO 1 (2021) 393520,69EUR. Pago tras HITO 2 (2022) 223308,41EUR. Pago tras HITO 3 (2023) 336086,66EUR"/>
  </r>
  <r>
    <x v="59"/>
    <x v="19"/>
    <s v="CTA"/>
    <s v="21/1063"/>
    <s v="Corporación Tecnológica de Andalucía CTA"/>
    <s v="Simple"/>
    <s v="TPS"/>
    <s v="TPS"/>
    <x v="3"/>
    <s v="CI01"/>
    <m/>
    <s v="Impulso"/>
    <n v="91212.62"/>
    <n v="14250"/>
    <n v="26460"/>
    <n v="18997"/>
    <s v="PM201770870"/>
    <x v="5"/>
    <m/>
    <m/>
    <m/>
    <m/>
    <m/>
  </r>
  <r>
    <x v="60"/>
    <x v="22"/>
    <m/>
    <n v="814671"/>
    <s v="Comisión Europea"/>
    <s v="Simple"/>
    <s v="TPS"/>
    <s v="TPS"/>
    <x v="3"/>
    <s v="CI01"/>
    <m/>
    <s v="Impulso"/>
    <n v="168572.5"/>
    <n v="168570"/>
    <n v="0"/>
    <n v="98930"/>
    <s v="PM201770851"/>
    <x v="5"/>
    <d v="2018-10-10T00:00:00"/>
    <d v="2018-10-10T00:00:00"/>
    <m/>
    <m/>
    <m/>
  </r>
  <r>
    <x v="61"/>
    <x v="21"/>
    <s v="Convocatoria 2023"/>
    <n v="814671"/>
    <s v="Comisión Europea"/>
    <s v="Simple"/>
    <s v="TPS"/>
    <s v="TPS"/>
    <x v="3"/>
    <s v="CI01"/>
    <m/>
    <s v="Impulso"/>
    <n v="231881"/>
    <n v="126380"/>
    <n v="0"/>
    <n v="25280"/>
    <s v="PM201770863"/>
    <x v="5"/>
    <d v="2020-10-10T00:00:00"/>
    <d v="2020-10-10T00:00:00"/>
    <m/>
    <m/>
    <m/>
  </r>
  <r>
    <x v="62"/>
    <x v="23"/>
    <s v="Torres Quevedo 2022"/>
    <s v="PTQ2022-012336"/>
    <s v="MINISTERIO DE CIENCIA E INNOVACIÓN"/>
    <s v="Competitiva"/>
    <s v="TPS"/>
    <s v="TPS"/>
    <x v="3"/>
    <s v="CI01"/>
    <m/>
    <s v="FI Group"/>
    <n v="176952"/>
    <n v="83167.44"/>
    <n v="0"/>
    <n v="27722.48"/>
    <m/>
    <x v="5"/>
    <d v="2023-02-14T00:00:00"/>
    <d v="2023-09-28T00:00:00"/>
    <m/>
    <m/>
    <s v="16/04/2024, se esperan otros dos pagos del mismo importe en 2025 y 2026. Subvención a fondo perdido."/>
  </r>
  <r>
    <x v="63"/>
    <x v="24"/>
    <s v="Proyectos en colaboración público-privada"/>
    <m/>
    <s v="MINISTERIO DE CIENCIA E INNOVACIÓN"/>
    <s v="Competitiva"/>
    <s v="TPS"/>
    <s v="TPS"/>
    <x v="7"/>
    <m/>
    <m/>
    <s v="Aimen"/>
    <n v="583982.4"/>
    <n v="0"/>
    <n v="288220.5"/>
    <n v="288220.5"/>
    <m/>
    <x v="6"/>
    <d v="2025-02-05T00:00:00"/>
    <d v="2025-08-05T00:00:00"/>
    <m/>
    <s v="Solo tiene un hito que acaba cuando termine el periodo de ejecución del proyecto en 3 años. "/>
    <s v="Cobrado el 05/01/2026"/>
  </r>
  <r>
    <x v="64"/>
    <x v="25"/>
    <s v="Proyectos de efecto tractor"/>
    <m/>
    <s v="CAM"/>
    <s v="Competitiva"/>
    <s v="TPS"/>
    <s v="TPS"/>
    <x v="8"/>
    <m/>
    <m/>
    <s v="Arosa"/>
    <n v="221122.89"/>
    <n v="88449.16"/>
    <n v="0"/>
    <n v="13111.68"/>
    <m/>
    <x v="5"/>
    <d v="2025-07-31T00:00:00"/>
    <d v="2025-12-29T00:00:00"/>
    <m/>
    <m/>
    <m/>
  </r>
  <r>
    <x v="65"/>
    <x v="26"/>
    <s v="Convocatoria 2022"/>
    <n v="30422"/>
    <s v="Fundación de la Energía de la Comunidad de Madrid"/>
    <s v="Competitiva"/>
    <s v="TPS"/>
    <s v="TPS"/>
    <x v="3"/>
    <s v="CI01"/>
    <m/>
    <s v="FI Group"/>
    <n v="153507.20000000001"/>
    <n v="23026.080000000002"/>
    <m/>
    <n v="0"/>
    <s v="2201CO14A"/>
    <x v="6"/>
    <d v="2022-06-30T00:00:00"/>
    <d v="2023-02-18T00:00:00"/>
    <m/>
    <s v="Ya está justificado. "/>
    <m/>
  </r>
  <r>
    <x v="66"/>
    <x v="26"/>
    <s v="Convocatoria 2022"/>
    <m/>
    <s v="Fundación de la Energía de la Comunidad de Madrid"/>
    <s v="Competitiva"/>
    <s v="TPS"/>
    <s v="TPS"/>
    <x v="3"/>
    <s v="CI01"/>
    <m/>
    <s v="FI Group"/>
    <n v="130082.4"/>
    <n v="19717.11"/>
    <n v="0"/>
    <n v="0"/>
    <s v="2201CO30C"/>
    <x v="6"/>
    <d v="2022-11-11T00:00:00"/>
    <d v="2024-11-07T00:00:00"/>
    <m/>
    <s v="Esta subvención es a fondo perdido."/>
    <m/>
  </r>
  <r>
    <x v="67"/>
    <x v="18"/>
    <s v="Linea Directa de Innovación (LDI)"/>
    <m/>
    <m/>
    <s v="Simple"/>
    <s v="TPS"/>
    <s v="TPS"/>
    <x v="7"/>
    <m/>
    <m/>
    <s v="FI Group"/>
    <n v="2322700"/>
    <n v="69836.990000000005"/>
    <n v="927834.32000000007"/>
    <n v="300000"/>
    <m/>
    <x v="6"/>
    <m/>
    <d v="2025-07-22T00:00:00"/>
    <m/>
    <s v="Solo tiene un hito que acaba el 30/06/2026"/>
    <s v="Nos darán un anticipo en 2025, el resto tras justificación. Anticipo (2025) 300k"/>
  </r>
  <r>
    <x v="68"/>
    <x v="27"/>
    <s v="COCREA"/>
    <m/>
    <s v="CSIC"/>
    <s v="Competitiva"/>
    <s v="TPS"/>
    <s v="TPS"/>
    <x v="8"/>
    <m/>
    <m/>
    <m/>
    <n v="109940.61"/>
    <m/>
    <m/>
    <n v="0"/>
    <m/>
    <x v="6"/>
    <d v="2025-10-28T00:00:00"/>
    <d v="2025-12-26T00:00:00"/>
    <m/>
    <m/>
    <m/>
  </r>
  <r>
    <x v="69"/>
    <x v="28"/>
    <m/>
    <m/>
    <m/>
    <s v="Competitiva"/>
    <s v="TPS"/>
    <s v="TPS"/>
    <x v="9"/>
    <m/>
    <m/>
    <s v="Zabala"/>
    <n v="332125"/>
    <n v="132850"/>
    <m/>
    <m/>
    <m/>
    <x v="2"/>
    <d v="2025-05-20T00:00:00"/>
    <m/>
    <m/>
    <m/>
    <m/>
  </r>
  <r>
    <x v="70"/>
    <x v="29"/>
    <n v="2025"/>
    <m/>
    <s v="CDTI"/>
    <s v="Competitiva"/>
    <s v="TPS"/>
    <s v="TPS"/>
    <x v="8"/>
    <m/>
    <m/>
    <s v="Zabala"/>
    <n v="747122"/>
    <n v="298848.8"/>
    <n v="0"/>
    <m/>
    <m/>
    <x v="2"/>
    <d v="2025-06-30T00:00:00"/>
    <m/>
    <m/>
    <m/>
    <m/>
  </r>
  <r>
    <x v="71"/>
    <x v="30"/>
    <n v="2025"/>
    <m/>
    <s v="CDTI"/>
    <s v="Competitiva"/>
    <s v="TPS"/>
    <s v="TPS"/>
    <x v="8"/>
    <m/>
    <m/>
    <s v="Atlanthy"/>
    <n v="779171"/>
    <n v="311668.40000000002"/>
    <n v="0"/>
    <m/>
    <m/>
    <x v="2"/>
    <d v="2025-06-30T00:00:00"/>
    <m/>
    <m/>
    <m/>
    <m/>
  </r>
  <r>
    <x v="72"/>
    <x v="31"/>
    <n v="2025"/>
    <m/>
    <s v="CDTI"/>
    <s v="Competitiva"/>
    <s v="TPS"/>
    <s v="TPS"/>
    <x v="8"/>
    <m/>
    <m/>
    <s v="Eurofunding"/>
    <n v="598344"/>
    <n v="239337.60000000001"/>
    <n v="0"/>
    <m/>
    <m/>
    <x v="2"/>
    <d v="2025-07-01T00:00:00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x v="0"/>
    <s v="MOVES III"/>
    <x v="0"/>
    <x v="0"/>
    <n v="82337"/>
    <m/>
    <n v="24290"/>
    <m/>
    <m/>
    <m/>
    <m/>
    <m/>
    <m/>
    <m/>
    <m/>
    <m/>
    <m/>
    <x v="0"/>
    <s v="10/29/2021"/>
    <s v="6/22/2023"/>
    <d v="2025-12-03T00:00:00"/>
    <n v="2025"/>
  </r>
  <r>
    <x v="1"/>
    <s v="MOVES III"/>
    <x v="1"/>
    <x v="0"/>
    <n v="125226"/>
    <m/>
    <n v="107658"/>
    <m/>
    <m/>
    <m/>
    <m/>
    <m/>
    <m/>
    <m/>
    <m/>
    <m/>
    <m/>
    <x v="0"/>
    <d v="2023-09-08T00:00:00"/>
    <d v="2023-05-10T00:00:00"/>
    <d v="2025-02-07T00:00:00"/>
    <n v="2025"/>
  </r>
  <r>
    <x v="2"/>
    <s v="MOVES III"/>
    <x v="1"/>
    <x v="0"/>
    <n v="147306"/>
    <m/>
    <n v="132137"/>
    <m/>
    <m/>
    <m/>
    <m/>
    <m/>
    <m/>
    <m/>
    <m/>
    <m/>
    <m/>
    <x v="0"/>
    <d v="2023-09-08T00:00:00"/>
    <d v="2023-05-10T00:00:00"/>
    <s v="5/15/2025"/>
    <n v="2025"/>
  </r>
  <r>
    <x v="3"/>
    <s v="MOVES III"/>
    <x v="1"/>
    <x v="1"/>
    <n v="32459"/>
    <m/>
    <n v="14653"/>
    <m/>
    <m/>
    <m/>
    <m/>
    <m/>
    <m/>
    <m/>
    <m/>
    <m/>
    <m/>
    <x v="0"/>
    <d v="2023-12-12T00:00:00"/>
    <d v="2024-02-02T00:00:00"/>
    <d v="2025-07-05T00:00:00"/>
    <n v="2025"/>
  </r>
  <r>
    <x v="4"/>
    <s v="CEF TRANSPORT"/>
    <x v="2"/>
    <x v="0"/>
    <m/>
    <n v="5400000"/>
    <n v="2700000"/>
    <m/>
    <m/>
    <m/>
    <m/>
    <m/>
    <m/>
    <m/>
    <m/>
    <m/>
    <m/>
    <x v="1"/>
    <d v="2023-06-11T00:00:00"/>
    <d v="2024-10-04T00:00:00"/>
    <m/>
    <n v="2024"/>
  </r>
  <r>
    <x v="5"/>
    <s v="MOVES III"/>
    <x v="3"/>
    <x v="2"/>
    <n v="99210"/>
    <m/>
    <n v="99210"/>
    <m/>
    <m/>
    <m/>
    <m/>
    <m/>
    <m/>
    <m/>
    <m/>
    <m/>
    <m/>
    <x v="2"/>
    <s v="11/20/2023"/>
    <s v="8/22/2024"/>
    <m/>
    <n v="2024"/>
  </r>
  <r>
    <x v="6"/>
    <s v="MOVES III"/>
    <x v="3"/>
    <x v="2"/>
    <n v="99121"/>
    <m/>
    <n v="99121"/>
    <m/>
    <m/>
    <m/>
    <m/>
    <m/>
    <m/>
    <m/>
    <m/>
    <m/>
    <m/>
    <x v="2"/>
    <s v="10/21/2021"/>
    <s v="8/22/2024"/>
    <m/>
    <n v="2024"/>
  </r>
  <r>
    <x v="7"/>
    <s v="MOVES III"/>
    <x v="4"/>
    <x v="0"/>
    <n v="97614"/>
    <m/>
    <n v="97614"/>
    <m/>
    <m/>
    <m/>
    <m/>
    <m/>
    <m/>
    <m/>
    <m/>
    <m/>
    <m/>
    <x v="2"/>
    <d v="2021-11-10T00:00:00"/>
    <d v="2024-05-03T00:00:00"/>
    <m/>
    <n v="2024"/>
  </r>
  <r>
    <x v="8"/>
    <s v="MOVES III"/>
    <x v="3"/>
    <x v="2"/>
    <n v="97297"/>
    <m/>
    <n v="97297"/>
    <m/>
    <m/>
    <m/>
    <m/>
    <m/>
    <m/>
    <m/>
    <m/>
    <m/>
    <m/>
    <x v="2"/>
    <s v="10/21/2021"/>
    <d v="2024-06-06T00:00:00"/>
    <m/>
    <n v="2024"/>
  </r>
  <r>
    <x v="9"/>
    <s v="MOVES III"/>
    <x v="5"/>
    <x v="0"/>
    <n v="91590"/>
    <m/>
    <n v="91590"/>
    <m/>
    <m/>
    <m/>
    <m/>
    <m/>
    <m/>
    <m/>
    <m/>
    <m/>
    <m/>
    <x v="2"/>
    <s v="9/20/2022"/>
    <d v="2024-03-04T00:00:00"/>
    <m/>
    <n v="2024"/>
  </r>
  <r>
    <x v="10"/>
    <s v="MOVES III"/>
    <x v="5"/>
    <x v="1"/>
    <n v="83763"/>
    <m/>
    <n v="83763"/>
    <m/>
    <m/>
    <m/>
    <m/>
    <m/>
    <m/>
    <m/>
    <m/>
    <m/>
    <m/>
    <x v="2"/>
    <s v="9/13/2022"/>
    <d v="2024-03-04T00:00:00"/>
    <m/>
    <n v="2024"/>
  </r>
  <r>
    <x v="11"/>
    <s v="MOVES III"/>
    <x v="5"/>
    <x v="0"/>
    <n v="83794"/>
    <m/>
    <n v="83794"/>
    <m/>
    <m/>
    <m/>
    <m/>
    <m/>
    <m/>
    <m/>
    <m/>
    <m/>
    <m/>
    <x v="2"/>
    <d v="2022-02-06T00:00:00"/>
    <d v="2024-03-04T00:00:00"/>
    <m/>
    <n v="2024"/>
  </r>
  <r>
    <x v="12"/>
    <s v="MOVES III"/>
    <x v="3"/>
    <x v="2"/>
    <n v="99365"/>
    <m/>
    <n v="99365"/>
    <m/>
    <m/>
    <m/>
    <m/>
    <m/>
    <m/>
    <m/>
    <m/>
    <m/>
    <m/>
    <x v="2"/>
    <s v="11/20/2023"/>
    <s v="8/22/2024"/>
    <m/>
    <n v="2024"/>
  </r>
  <r>
    <x v="13"/>
    <s v="MOVES III"/>
    <x v="5"/>
    <x v="0"/>
    <n v="91590"/>
    <m/>
    <n v="91590"/>
    <m/>
    <m/>
    <m/>
    <m/>
    <m/>
    <m/>
    <m/>
    <m/>
    <m/>
    <m/>
    <x v="2"/>
    <s v="9/20/2022"/>
    <d v="2024-03-04T00:00:00"/>
    <m/>
    <n v="2024"/>
  </r>
  <r>
    <x v="14"/>
    <s v="MOVES III"/>
    <x v="5"/>
    <x v="0"/>
    <n v="84842"/>
    <m/>
    <n v="84842"/>
    <m/>
    <m/>
    <m/>
    <m/>
    <m/>
    <m/>
    <m/>
    <m/>
    <m/>
    <m/>
    <x v="2"/>
    <d v="2022-02-06T00:00:00"/>
    <d v="2024-03-04T00:00:00"/>
    <m/>
    <n v="2024"/>
  </r>
  <r>
    <x v="15"/>
    <s v="MOVES III"/>
    <x v="3"/>
    <x v="2"/>
    <n v="97955"/>
    <m/>
    <n v="97955"/>
    <m/>
    <m/>
    <m/>
    <m/>
    <m/>
    <m/>
    <m/>
    <m/>
    <m/>
    <m/>
    <x v="2"/>
    <s v="10/21/2021"/>
    <s v="6/18/2024"/>
    <m/>
    <n v="2024"/>
  </r>
  <r>
    <x v="16"/>
    <s v="MOVES III"/>
    <x v="3"/>
    <x v="2"/>
    <n v="97955"/>
    <m/>
    <n v="97955"/>
    <m/>
    <m/>
    <m/>
    <m/>
    <m/>
    <m/>
    <m/>
    <m/>
    <m/>
    <m/>
    <x v="2"/>
    <s v="10/21/2021"/>
    <d v="2024-06-06T00:00:00"/>
    <m/>
    <n v="2024"/>
  </r>
  <r>
    <x v="17"/>
    <s v="MOVES III"/>
    <x v="6"/>
    <x v="0"/>
    <n v="96975"/>
    <m/>
    <n v="96975"/>
    <m/>
    <m/>
    <m/>
    <m/>
    <m/>
    <m/>
    <m/>
    <m/>
    <m/>
    <m/>
    <x v="2"/>
    <s v="5/19/2022"/>
    <d v="2023-11-12T00:00:00"/>
    <m/>
    <n v="2023"/>
  </r>
  <r>
    <x v="18"/>
    <s v="MOVES III"/>
    <x v="3"/>
    <x v="2"/>
    <n v="99706"/>
    <m/>
    <n v="99706"/>
    <m/>
    <m/>
    <m/>
    <m/>
    <m/>
    <m/>
    <m/>
    <m/>
    <m/>
    <m/>
    <x v="2"/>
    <s v="11/13/2023"/>
    <s v="8/22/2024"/>
    <m/>
    <n v="2024"/>
  </r>
  <r>
    <x v="19"/>
    <s v="MOVES III"/>
    <x v="3"/>
    <x v="1"/>
    <n v="132790"/>
    <m/>
    <n v="132790"/>
    <m/>
    <m/>
    <m/>
    <m/>
    <m/>
    <m/>
    <m/>
    <m/>
    <m/>
    <m/>
    <x v="2"/>
    <d v="2022-08-08T00:00:00"/>
    <d v="2024-05-08T00:00:00"/>
    <m/>
    <n v="2024"/>
  </r>
  <r>
    <x v="20"/>
    <s v="MOVES III"/>
    <x v="3"/>
    <x v="1"/>
    <n v="132459"/>
    <m/>
    <n v="132459"/>
    <m/>
    <m/>
    <m/>
    <m/>
    <m/>
    <m/>
    <m/>
    <m/>
    <m/>
    <m/>
    <x v="2"/>
    <d v="2022-08-08T00:00:00"/>
    <d v="2024-05-08T00:00:00"/>
    <m/>
    <n v="2024"/>
  </r>
  <r>
    <x v="21"/>
    <s v="MOVES III"/>
    <x v="7"/>
    <x v="1"/>
    <n v="96982"/>
    <m/>
    <n v="96982"/>
    <m/>
    <m/>
    <m/>
    <m/>
    <m/>
    <m/>
    <m/>
    <m/>
    <m/>
    <m/>
    <x v="2"/>
    <s v="5/19/2022"/>
    <s v="10/30/2024"/>
    <m/>
    <n v="2024"/>
  </r>
  <r>
    <x v="22"/>
    <s v="MOVES III"/>
    <x v="7"/>
    <x v="1"/>
    <n v="84599"/>
    <m/>
    <n v="84599"/>
    <m/>
    <m/>
    <m/>
    <m/>
    <m/>
    <m/>
    <m/>
    <m/>
    <m/>
    <m/>
    <x v="2"/>
    <s v="10/25/2022"/>
    <s v="10/30/2024"/>
    <m/>
    <n v="2024"/>
  </r>
  <r>
    <x v="23"/>
    <s v="MOVES III"/>
    <x v="3"/>
    <x v="2"/>
    <n v="97654"/>
    <m/>
    <n v="97654"/>
    <m/>
    <m/>
    <m/>
    <m/>
    <m/>
    <m/>
    <m/>
    <m/>
    <m/>
    <m/>
    <x v="2"/>
    <s v="10/21/2021"/>
    <d v="2024-06-06T00:00:00"/>
    <m/>
    <n v="2024"/>
  </r>
  <r>
    <x v="24"/>
    <s v="MOVES III"/>
    <x v="7"/>
    <x v="0"/>
    <n v="84687"/>
    <m/>
    <n v="84687"/>
    <m/>
    <m/>
    <m/>
    <m/>
    <m/>
    <m/>
    <m/>
    <m/>
    <m/>
    <m/>
    <x v="2"/>
    <s v="7/27/2022"/>
    <s v="4/16/2024"/>
    <m/>
    <n v="2024"/>
  </r>
  <r>
    <x v="25"/>
    <s v="MOVES III"/>
    <x v="8"/>
    <x v="2"/>
    <n v="83409"/>
    <m/>
    <n v="83409"/>
    <m/>
    <m/>
    <m/>
    <m/>
    <m/>
    <m/>
    <m/>
    <m/>
    <m/>
    <m/>
    <x v="2"/>
    <d v="2021-12-11T00:00:00"/>
    <s v="12/22/2023"/>
    <m/>
    <n v="2023"/>
  </r>
  <r>
    <x v="26"/>
    <s v="MOVES III"/>
    <x v="7"/>
    <x v="0"/>
    <n v="95807"/>
    <m/>
    <n v="95807"/>
    <m/>
    <m/>
    <m/>
    <m/>
    <m/>
    <m/>
    <m/>
    <m/>
    <m/>
    <m/>
    <x v="2"/>
    <s v="5/31/2022"/>
    <s v="4/16/2024"/>
    <m/>
    <n v="2024"/>
  </r>
  <r>
    <x v="27"/>
    <s v="MOVES III"/>
    <x v="9"/>
    <x v="0"/>
    <n v="83883"/>
    <m/>
    <n v="83883"/>
    <m/>
    <m/>
    <m/>
    <m/>
    <m/>
    <m/>
    <m/>
    <m/>
    <m/>
    <m/>
    <x v="2"/>
    <d v="2022-12-05T00:00:00"/>
    <s v="11/16/2022"/>
    <m/>
    <n v="2022"/>
  </r>
  <r>
    <x v="28"/>
    <s v="MOVES III"/>
    <x v="6"/>
    <x v="0"/>
    <n v="96672"/>
    <m/>
    <n v="96672"/>
    <m/>
    <m/>
    <m/>
    <m/>
    <m/>
    <m/>
    <m/>
    <m/>
    <m/>
    <m/>
    <x v="2"/>
    <s v="5/19/2022"/>
    <d v="2023-11-12T00:00:00"/>
    <m/>
    <n v="2023"/>
  </r>
  <r>
    <x v="29"/>
    <s v="MOVES III"/>
    <x v="10"/>
    <x v="1"/>
    <n v="84082"/>
    <m/>
    <n v="84082"/>
    <m/>
    <m/>
    <m/>
    <m/>
    <m/>
    <m/>
    <m/>
    <m/>
    <m/>
    <m/>
    <x v="2"/>
    <d v="2022-12-07T00:00:00"/>
    <d v="2024-07-11T00:00:00"/>
    <m/>
    <n v="2024"/>
  </r>
  <r>
    <x v="30"/>
    <s v="MOVES III"/>
    <x v="11"/>
    <x v="0"/>
    <n v="84590"/>
    <m/>
    <n v="84590"/>
    <m/>
    <m/>
    <m/>
    <m/>
    <m/>
    <m/>
    <m/>
    <m/>
    <m/>
    <m/>
    <x v="2"/>
    <s v="7/25/2022"/>
    <d v="2024-09-10T00:00:00"/>
    <m/>
    <n v="2024"/>
  </r>
  <r>
    <x v="31"/>
    <s v="MOVES III"/>
    <x v="11"/>
    <x v="0"/>
    <n v="84771"/>
    <m/>
    <n v="84771"/>
    <m/>
    <m/>
    <m/>
    <m/>
    <m/>
    <m/>
    <m/>
    <m/>
    <m/>
    <m/>
    <x v="2"/>
    <s v="7/28/2022"/>
    <d v="2024-09-10T00:00:00"/>
    <m/>
    <n v="2024"/>
  </r>
  <r>
    <x v="32"/>
    <s v="MOVES III"/>
    <x v="1"/>
    <x v="0"/>
    <n v="25102"/>
    <m/>
    <n v="25102"/>
    <m/>
    <m/>
    <m/>
    <m/>
    <m/>
    <m/>
    <m/>
    <m/>
    <m/>
    <m/>
    <x v="2"/>
    <s v="3/14/2024"/>
    <d v="2024-02-07T00:00:00"/>
    <m/>
    <n v="2024"/>
  </r>
  <r>
    <x v="33"/>
    <s v="MOVES III"/>
    <x v="11"/>
    <x v="0"/>
    <n v="84635"/>
    <m/>
    <n v="84635"/>
    <m/>
    <m/>
    <m/>
    <m/>
    <m/>
    <m/>
    <m/>
    <m/>
    <m/>
    <m/>
    <x v="2"/>
    <s v="7/25/2022"/>
    <d v="2024-09-10T00:00:00"/>
    <m/>
    <n v="2024"/>
  </r>
  <r>
    <x v="34"/>
    <s v="MOVES III"/>
    <x v="12"/>
    <x v="1"/>
    <n v="84809"/>
    <m/>
    <n v="84809"/>
    <m/>
    <m/>
    <m/>
    <m/>
    <m/>
    <m/>
    <m/>
    <m/>
    <m/>
    <m/>
    <x v="2"/>
    <d v="2021-02-11T00:00:00"/>
    <s v="12/26/2023"/>
    <m/>
    <n v="2023"/>
  </r>
  <r>
    <x v="35"/>
    <s v="MOVES III"/>
    <x v="9"/>
    <x v="0"/>
    <n v="84687"/>
    <m/>
    <n v="84687"/>
    <m/>
    <m/>
    <m/>
    <m/>
    <m/>
    <m/>
    <m/>
    <m/>
    <m/>
    <m/>
    <x v="2"/>
    <d v="2022-12-07T00:00:00"/>
    <s v="11/16/2022"/>
    <m/>
    <n v="2022"/>
  </r>
  <r>
    <x v="36"/>
    <s v="MOVES III"/>
    <x v="0"/>
    <x v="1"/>
    <n v="96220"/>
    <m/>
    <n v="96220"/>
    <m/>
    <m/>
    <m/>
    <m/>
    <m/>
    <m/>
    <m/>
    <m/>
    <m/>
    <m/>
    <x v="2"/>
    <s v="6/22/2022"/>
    <s v="11/13/2024"/>
    <m/>
    <n v="2024"/>
  </r>
  <r>
    <x v="37"/>
    <s v="MOVES III"/>
    <x v="13"/>
    <x v="0"/>
    <n v="83454"/>
    <m/>
    <n v="83454"/>
    <m/>
    <m/>
    <m/>
    <m/>
    <m/>
    <m/>
    <m/>
    <m/>
    <m/>
    <m/>
    <x v="2"/>
    <s v="2/17/2022"/>
    <d v="2023-09-05T00:00:00"/>
    <m/>
    <n v="2023"/>
  </r>
  <r>
    <x v="38"/>
    <s v="MOVES III"/>
    <x v="13"/>
    <x v="1"/>
    <n v="84109"/>
    <m/>
    <n v="84109"/>
    <m/>
    <m/>
    <m/>
    <m/>
    <m/>
    <m/>
    <m/>
    <m/>
    <m/>
    <m/>
    <x v="2"/>
    <s v="11/17/2021"/>
    <s v="4/13/2023"/>
    <m/>
    <n v="2023"/>
  </r>
  <r>
    <x v="39"/>
    <s v="MOVES III"/>
    <x v="5"/>
    <x v="0"/>
    <n v="91590"/>
    <m/>
    <n v="91590"/>
    <m/>
    <m/>
    <m/>
    <m/>
    <m/>
    <m/>
    <m/>
    <m/>
    <m/>
    <m/>
    <x v="2"/>
    <s v="9/20/2022"/>
    <d v="2024-03-04T00:00:00"/>
    <m/>
    <n v="2024"/>
  </r>
  <r>
    <x v="40"/>
    <s v="MOVES III"/>
    <x v="6"/>
    <x v="0"/>
    <n v="84004"/>
    <m/>
    <n v="84004"/>
    <m/>
    <m/>
    <m/>
    <m/>
    <m/>
    <m/>
    <m/>
    <m/>
    <m/>
    <m/>
    <x v="2"/>
    <s v="3/14/2022"/>
    <s v="4/20/2023"/>
    <m/>
    <n v="2023"/>
  </r>
  <r>
    <x v="41"/>
    <s v="MOVES III"/>
    <x v="10"/>
    <x v="0"/>
    <n v="84513"/>
    <m/>
    <n v="84513"/>
    <m/>
    <m/>
    <m/>
    <m/>
    <m/>
    <m/>
    <m/>
    <m/>
    <m/>
    <m/>
    <x v="2"/>
    <s v="11/15/2021"/>
    <d v="2024-06-11T00:00:00"/>
    <m/>
    <n v="2024"/>
  </r>
  <r>
    <x v="42"/>
    <s v="MOVES III"/>
    <x v="10"/>
    <x v="1"/>
    <n v="84920"/>
    <m/>
    <n v="84920"/>
    <m/>
    <m/>
    <m/>
    <m/>
    <m/>
    <m/>
    <m/>
    <m/>
    <m/>
    <m/>
    <x v="2"/>
    <s v="11/15/2021"/>
    <d v="2024-07-11T00:00:00"/>
    <m/>
    <n v="2024"/>
  </r>
  <r>
    <x v="43"/>
    <s v="MOVES III"/>
    <x v="10"/>
    <x v="0"/>
    <n v="84989"/>
    <m/>
    <n v="84989"/>
    <m/>
    <m/>
    <m/>
    <m/>
    <m/>
    <m/>
    <m/>
    <m/>
    <m/>
    <m/>
    <x v="2"/>
    <s v="11/15/2021"/>
    <s v="10/21/2024"/>
    <m/>
    <n v="2024"/>
  </r>
  <r>
    <x v="44"/>
    <s v="MOVES III"/>
    <x v="10"/>
    <x v="1"/>
    <n v="96044"/>
    <m/>
    <n v="96044"/>
    <m/>
    <m/>
    <m/>
    <m/>
    <m/>
    <m/>
    <m/>
    <m/>
    <m/>
    <m/>
    <x v="2"/>
    <s v="5/13/2022"/>
    <d v="2024-07-11T00:00:00"/>
    <m/>
    <n v="2024"/>
  </r>
  <r>
    <x v="45"/>
    <s v="MOVES III"/>
    <x v="10"/>
    <x v="0"/>
    <n v="71306"/>
    <m/>
    <n v="71306"/>
    <m/>
    <m/>
    <m/>
    <m/>
    <m/>
    <m/>
    <m/>
    <m/>
    <m/>
    <m/>
    <x v="2"/>
    <s v="3/29/2022"/>
    <d v="2024-07-11T00:00:00"/>
    <m/>
    <n v="2024"/>
  </r>
  <r>
    <x v="46"/>
    <s v="MOVES III"/>
    <x v="10"/>
    <x v="1"/>
    <n v="84996"/>
    <m/>
    <n v="84996"/>
    <m/>
    <m/>
    <m/>
    <m/>
    <m/>
    <m/>
    <m/>
    <m/>
    <m/>
    <m/>
    <x v="2"/>
    <s v="11/15/2021"/>
    <s v="10/21/2024"/>
    <m/>
    <n v="2024"/>
  </r>
  <r>
    <x v="47"/>
    <s v="MOVES III"/>
    <x v="10"/>
    <x v="1"/>
    <n v="71458"/>
    <m/>
    <n v="71458"/>
    <m/>
    <m/>
    <m/>
    <m/>
    <m/>
    <m/>
    <m/>
    <m/>
    <m/>
    <m/>
    <x v="2"/>
    <s v="7/27/2022"/>
    <d v="2024-07-11T00:00:00"/>
    <m/>
    <n v="2024"/>
  </r>
  <r>
    <x v="48"/>
    <s v="MOVES III"/>
    <x v="10"/>
    <x v="1"/>
    <n v="83660"/>
    <m/>
    <n v="83660"/>
    <m/>
    <m/>
    <m/>
    <m/>
    <m/>
    <m/>
    <m/>
    <m/>
    <m/>
    <m/>
    <x v="2"/>
    <s v="11/15/2021"/>
    <d v="2024-06-11T00:00:00"/>
    <m/>
    <n v="2024"/>
  </r>
  <r>
    <x v="49"/>
    <s v="MOVES III"/>
    <x v="10"/>
    <x v="0"/>
    <n v="72384"/>
    <m/>
    <n v="72384"/>
    <m/>
    <m/>
    <m/>
    <m/>
    <m/>
    <m/>
    <m/>
    <m/>
    <m/>
    <m/>
    <x v="2"/>
    <s v="2/18/2022"/>
    <d v="2024-07-11T00:00:00"/>
    <m/>
    <n v="2024"/>
  </r>
  <r>
    <x v="50"/>
    <s v="MOVES III"/>
    <x v="10"/>
    <x v="1"/>
    <n v="95343"/>
    <m/>
    <n v="95343"/>
    <m/>
    <m/>
    <m/>
    <m/>
    <m/>
    <m/>
    <m/>
    <m/>
    <m/>
    <m/>
    <x v="2"/>
    <d v="2022-12-07T00:00:00"/>
    <d v="2024-07-11T00:00:00"/>
    <m/>
    <n v="2024"/>
  </r>
  <r>
    <x v="51"/>
    <s v="MOVES III"/>
    <x v="10"/>
    <x v="1"/>
    <n v="95761"/>
    <m/>
    <n v="95761"/>
    <m/>
    <m/>
    <m/>
    <m/>
    <m/>
    <m/>
    <m/>
    <m/>
    <m/>
    <m/>
    <x v="2"/>
    <d v="2022-08-07T00:00:00"/>
    <d v="2024-07-11T00:00:00"/>
    <m/>
    <n v="2024"/>
  </r>
  <r>
    <x v="52"/>
    <s v="MOVES III"/>
    <x v="11"/>
    <x v="1"/>
    <n v="102513"/>
    <m/>
    <n v="102513"/>
    <m/>
    <m/>
    <m/>
    <m/>
    <m/>
    <m/>
    <m/>
    <m/>
    <m/>
    <m/>
    <x v="2"/>
    <d v="2022-11-04T00:00:00"/>
    <s v="7/18/2024"/>
    <m/>
    <n v="2024"/>
  </r>
  <r>
    <x v="53"/>
    <s v="MOVES III"/>
    <x v="3"/>
    <x v="0"/>
    <n v="84189"/>
    <m/>
    <n v="84189"/>
    <m/>
    <m/>
    <m/>
    <m/>
    <m/>
    <m/>
    <m/>
    <m/>
    <m/>
    <m/>
    <x v="2"/>
    <s v="6/16/2022"/>
    <s v="12/15/2023"/>
    <m/>
    <n v="2023"/>
  </r>
  <r>
    <x v="54"/>
    <s v="MOVES III"/>
    <x v="10"/>
    <x v="1"/>
    <n v="84138"/>
    <m/>
    <n v="84138"/>
    <m/>
    <m/>
    <m/>
    <m/>
    <m/>
    <m/>
    <m/>
    <m/>
    <m/>
    <m/>
    <x v="2"/>
    <s v="6/22/2022"/>
    <s v="12/21/2023"/>
    <m/>
    <n v="2023"/>
  </r>
  <r>
    <x v="55"/>
    <s v="MOVES III"/>
    <x v="3"/>
    <x v="0"/>
    <n v="99472"/>
    <m/>
    <n v="99472"/>
    <m/>
    <m/>
    <m/>
    <m/>
    <m/>
    <m/>
    <m/>
    <m/>
    <m/>
    <m/>
    <x v="2"/>
    <s v="10/21/2021"/>
    <s v="12/15/2023"/>
    <m/>
    <n v="2023"/>
  </r>
  <r>
    <x v="56"/>
    <s v="MOVES III"/>
    <x v="13"/>
    <x v="0"/>
    <n v="94747"/>
    <m/>
    <n v="94747"/>
    <m/>
    <m/>
    <m/>
    <m/>
    <m/>
    <m/>
    <m/>
    <m/>
    <m/>
    <m/>
    <x v="2"/>
    <s v="6/13/2022"/>
    <s v="10/23/2023"/>
    <m/>
    <n v="2023"/>
  </r>
  <r>
    <x v="57"/>
    <s v="MOVES III"/>
    <x v="14"/>
    <x v="1"/>
    <n v="84236"/>
    <m/>
    <n v="84236"/>
    <m/>
    <m/>
    <m/>
    <m/>
    <m/>
    <m/>
    <m/>
    <m/>
    <m/>
    <m/>
    <x v="2"/>
    <s v="6/14/2022"/>
    <s v="9/30/2024"/>
    <m/>
    <n v="2024"/>
  </r>
  <r>
    <x v="58"/>
    <s v="MOVES III"/>
    <x v="5"/>
    <x v="1"/>
    <n v="84134"/>
    <m/>
    <n v="84134"/>
    <m/>
    <m/>
    <m/>
    <m/>
    <m/>
    <m/>
    <m/>
    <m/>
    <m/>
    <m/>
    <x v="2"/>
    <d v="2022-03-06T00:00:00"/>
    <s v="12/29/2023"/>
    <m/>
    <n v="2023"/>
  </r>
  <r>
    <x v="59"/>
    <s v="MOVES III"/>
    <x v="5"/>
    <x v="1"/>
    <n v="84206"/>
    <m/>
    <n v="84206"/>
    <m/>
    <m/>
    <m/>
    <m/>
    <m/>
    <m/>
    <m/>
    <m/>
    <m/>
    <m/>
    <x v="2"/>
    <d v="2022-03-06T00:00:00"/>
    <s v="12/29/2023"/>
    <m/>
    <n v="2023"/>
  </r>
  <r>
    <x v="60"/>
    <s v="MOVES III"/>
    <x v="8"/>
    <x v="2"/>
    <n v="84454"/>
    <m/>
    <n v="84454"/>
    <m/>
    <m/>
    <m/>
    <m/>
    <m/>
    <m/>
    <m/>
    <m/>
    <m/>
    <m/>
    <x v="2"/>
    <d v="2021-12-11T00:00:00"/>
    <s v="12/22/2023"/>
    <m/>
    <n v="2023"/>
  </r>
  <r>
    <x v="61"/>
    <s v="MOVES III"/>
    <x v="7"/>
    <x v="0"/>
    <n v="96089"/>
    <m/>
    <n v="96089"/>
    <m/>
    <m/>
    <m/>
    <m/>
    <m/>
    <m/>
    <m/>
    <m/>
    <m/>
    <m/>
    <x v="2"/>
    <s v="5/31/2022"/>
    <s v="4/16/2024"/>
    <m/>
    <n v="2024"/>
  </r>
  <r>
    <x v="62"/>
    <s v="MOVES III"/>
    <x v="13"/>
    <x v="1"/>
    <n v="84004"/>
    <m/>
    <n v="84004"/>
    <m/>
    <m/>
    <m/>
    <m/>
    <m/>
    <m/>
    <m/>
    <m/>
    <m/>
    <m/>
    <x v="2"/>
    <s v="11/18/2021"/>
    <d v="2023-09-05T00:00:00"/>
    <m/>
    <n v="2023"/>
  </r>
  <r>
    <x v="63"/>
    <s v="MOVES III"/>
    <x v="7"/>
    <x v="0"/>
    <n v="84105"/>
    <m/>
    <n v="84105"/>
    <m/>
    <m/>
    <m/>
    <m/>
    <m/>
    <m/>
    <m/>
    <m/>
    <m/>
    <m/>
    <x v="2"/>
    <s v="7/28/2022"/>
    <s v="4/16/2024"/>
    <m/>
    <n v="2024"/>
  </r>
  <r>
    <x v="64"/>
    <s v="MOVES III"/>
    <x v="7"/>
    <x v="0"/>
    <n v="84133"/>
    <m/>
    <n v="84133"/>
    <m/>
    <m/>
    <m/>
    <m/>
    <m/>
    <m/>
    <m/>
    <m/>
    <m/>
    <m/>
    <x v="2"/>
    <s v="7/28/2022"/>
    <s v="4/16/2024"/>
    <m/>
    <n v="2024"/>
  </r>
  <r>
    <x v="65"/>
    <s v="MOVES III"/>
    <x v="6"/>
    <x v="0"/>
    <n v="84224"/>
    <m/>
    <n v="84224"/>
    <m/>
    <m/>
    <m/>
    <m/>
    <m/>
    <m/>
    <m/>
    <m/>
    <m/>
    <m/>
    <x v="2"/>
    <s v="6/21/2022"/>
    <s v="4/19/2024"/>
    <m/>
    <n v="2024"/>
  </r>
  <r>
    <x v="66"/>
    <s v="MOVES III"/>
    <x v="15"/>
    <x v="0"/>
    <n v="83929"/>
    <m/>
    <n v="83929"/>
    <m/>
    <m/>
    <m/>
    <m/>
    <m/>
    <m/>
    <m/>
    <m/>
    <m/>
    <m/>
    <x v="2"/>
    <d v="2022-07-07T00:00:00"/>
    <s v="12/23/2024"/>
    <m/>
    <n v="2024"/>
  </r>
  <r>
    <x v="67"/>
    <s v="MOVES III"/>
    <x v="9"/>
    <x v="1"/>
    <n v="83780"/>
    <m/>
    <n v="83780"/>
    <m/>
    <m/>
    <m/>
    <m/>
    <m/>
    <m/>
    <m/>
    <m/>
    <m/>
    <m/>
    <x v="2"/>
    <d v="2022-12-07T00:00:00"/>
    <s v="11/16/2022"/>
    <m/>
    <n v="2022"/>
  </r>
  <r>
    <x v="68"/>
    <s v="MOVES III"/>
    <x v="10"/>
    <x v="1"/>
    <n v="83914"/>
    <m/>
    <n v="83914"/>
    <m/>
    <m/>
    <m/>
    <m/>
    <m/>
    <m/>
    <m/>
    <m/>
    <m/>
    <m/>
    <x v="2"/>
    <s v="6/22/2022"/>
    <s v="12/21/2023"/>
    <m/>
    <n v="2023"/>
  </r>
  <r>
    <x v="69"/>
    <s v="MOVES III"/>
    <x v="3"/>
    <x v="0"/>
    <n v="43929"/>
    <m/>
    <n v="43929"/>
    <m/>
    <m/>
    <m/>
    <m/>
    <m/>
    <m/>
    <m/>
    <m/>
    <m/>
    <m/>
    <x v="2"/>
    <s v="1/22/2024"/>
    <d v="2024-05-08T00:00:00"/>
    <m/>
    <n v="2024"/>
  </r>
  <r>
    <x v="70"/>
    <s v="MOVES III"/>
    <x v="3"/>
    <x v="0"/>
    <n v="43929"/>
    <m/>
    <n v="43929"/>
    <m/>
    <m/>
    <m/>
    <m/>
    <m/>
    <m/>
    <m/>
    <m/>
    <m/>
    <m/>
    <x v="2"/>
    <s v="1/23/2024"/>
    <s v="6/13/2024"/>
    <m/>
    <n v="2024"/>
  </r>
  <r>
    <x v="71"/>
    <s v="MOVES III"/>
    <x v="3"/>
    <x v="1"/>
    <n v="93856"/>
    <m/>
    <n v="93856"/>
    <m/>
    <m/>
    <m/>
    <m/>
    <m/>
    <m/>
    <m/>
    <m/>
    <m/>
    <m/>
    <x v="2"/>
    <s v="11/13/2023"/>
    <s v="7/19/2024"/>
    <m/>
    <n v="2024"/>
  </r>
  <r>
    <x v="72"/>
    <s v="MOVES III"/>
    <x v="7"/>
    <x v="0"/>
    <n v="18003"/>
    <m/>
    <n v="18003"/>
    <m/>
    <m/>
    <m/>
    <m/>
    <m/>
    <m/>
    <m/>
    <m/>
    <m/>
    <m/>
    <x v="2"/>
    <s v="8/14/2023"/>
    <d v="2024-07-05T00:00:00"/>
    <m/>
    <n v="2024"/>
  </r>
  <r>
    <x v="73"/>
    <s v="MOVES III"/>
    <x v="16"/>
    <x v="1"/>
    <n v="51372"/>
    <m/>
    <n v="51372"/>
    <m/>
    <m/>
    <m/>
    <m/>
    <m/>
    <m/>
    <m/>
    <m/>
    <m/>
    <m/>
    <x v="2"/>
    <s v="8/19/2024"/>
    <s v="6/30/2025"/>
    <m/>
    <n v="2025"/>
  </r>
  <r>
    <x v="74"/>
    <s v="MOVES III"/>
    <x v="3"/>
    <x v="0"/>
    <n v="81431"/>
    <m/>
    <n v="81431"/>
    <m/>
    <m/>
    <m/>
    <m/>
    <m/>
    <m/>
    <m/>
    <m/>
    <m/>
    <m/>
    <x v="2"/>
    <s v="11/13/2023"/>
    <d v="2025-03-07T00:00:00"/>
    <m/>
    <n v="2025"/>
  </r>
  <r>
    <x v="75"/>
    <s v="MOVES III"/>
    <x v="0"/>
    <x v="1"/>
    <n v="38763"/>
    <m/>
    <n v="38763"/>
    <m/>
    <m/>
    <m/>
    <m/>
    <m/>
    <m/>
    <m/>
    <m/>
    <m/>
    <m/>
    <x v="2"/>
    <s v="5/25/2023"/>
    <s v="11/13/2024"/>
    <m/>
    <n v="2024"/>
  </r>
  <r>
    <x v="76"/>
    <s v="MOVES III"/>
    <x v="3"/>
    <x v="0"/>
    <n v="108450"/>
    <m/>
    <n v="108450"/>
    <m/>
    <m/>
    <m/>
    <m/>
    <m/>
    <m/>
    <m/>
    <m/>
    <m/>
    <m/>
    <x v="2"/>
    <d v="2024-04-04T00:00:00"/>
    <s v="7/19/2024"/>
    <m/>
    <n v="2024"/>
  </r>
  <r>
    <x v="77"/>
    <s v="MOVES III"/>
    <x v="13"/>
    <x v="0"/>
    <n v="153212"/>
    <m/>
    <n v="153212"/>
    <m/>
    <m/>
    <m/>
    <m/>
    <m/>
    <m/>
    <m/>
    <m/>
    <m/>
    <m/>
    <x v="2"/>
    <s v="5/29/2023"/>
    <d v="2024-03-04T00:00:00"/>
    <m/>
    <n v="2024"/>
  </r>
  <r>
    <x v="78"/>
    <s v="MOVES III"/>
    <x v="10"/>
    <x v="0"/>
    <n v="92647"/>
    <m/>
    <n v="92647"/>
    <m/>
    <m/>
    <m/>
    <m/>
    <m/>
    <m/>
    <m/>
    <m/>
    <m/>
    <m/>
    <x v="2"/>
    <s v="8/16/2023"/>
    <d v="2025-07-07T00:00:00"/>
    <m/>
    <n v="2025"/>
  </r>
  <r>
    <x v="79"/>
    <s v="MOVES III"/>
    <x v="7"/>
    <x v="0"/>
    <n v="124694"/>
    <m/>
    <n v="124694"/>
    <m/>
    <m/>
    <m/>
    <m/>
    <m/>
    <m/>
    <m/>
    <m/>
    <m/>
    <m/>
    <x v="2"/>
    <d v="2023-10-05T00:00:00"/>
    <s v="4/15/2024"/>
    <m/>
    <n v="2024"/>
  </r>
  <r>
    <x v="80"/>
    <s v="MOVES III"/>
    <x v="13"/>
    <x v="1"/>
    <n v="39990"/>
    <m/>
    <n v="39990"/>
    <m/>
    <m/>
    <m/>
    <m/>
    <m/>
    <m/>
    <m/>
    <m/>
    <m/>
    <m/>
    <x v="2"/>
    <s v="5/29/2023"/>
    <s v="9/30/2024"/>
    <m/>
    <n v="2024"/>
  </r>
  <r>
    <x v="81"/>
    <s v="MOVES III"/>
    <x v="8"/>
    <x v="1"/>
    <n v="105610"/>
    <m/>
    <n v="105610"/>
    <m/>
    <m/>
    <m/>
    <m/>
    <m/>
    <m/>
    <m/>
    <m/>
    <m/>
    <m/>
    <x v="2"/>
    <d v="2024-03-01T00:00:00"/>
    <d v="2024-03-10T00:00:00"/>
    <m/>
    <n v="2024"/>
  </r>
  <r>
    <x v="82"/>
    <s v="MOVES III"/>
    <x v="13"/>
    <x v="0"/>
    <n v="25404"/>
    <m/>
    <n v="25404"/>
    <m/>
    <m/>
    <m/>
    <m/>
    <m/>
    <m/>
    <m/>
    <m/>
    <m/>
    <m/>
    <x v="2"/>
    <d v="2024-12-07T00:00:00"/>
    <d v="2025-02-06T00:00:00"/>
    <m/>
    <n v="2025"/>
  </r>
  <r>
    <x v="83"/>
    <s v="MOVES III"/>
    <x v="9"/>
    <x v="1"/>
    <n v="267363"/>
    <m/>
    <n v="267363"/>
    <m/>
    <m/>
    <m/>
    <m/>
    <m/>
    <m/>
    <m/>
    <m/>
    <m/>
    <m/>
    <x v="2"/>
    <d v="2023-06-11T00:00:00"/>
    <d v="2024-05-06T00:00:00"/>
    <m/>
    <n v="2024"/>
  </r>
  <r>
    <x v="84"/>
    <s v="MOVES III"/>
    <x v="17"/>
    <x v="0"/>
    <n v="76082"/>
    <m/>
    <n v="76082"/>
    <m/>
    <m/>
    <m/>
    <m/>
    <m/>
    <m/>
    <m/>
    <m/>
    <m/>
    <m/>
    <x v="2"/>
    <s v="7/26/2024"/>
    <s v="12/21/2024"/>
    <m/>
    <n v="2024"/>
  </r>
  <r>
    <x v="85"/>
    <s v="MOVES III"/>
    <x v="5"/>
    <x v="0"/>
    <n v="48488"/>
    <m/>
    <n v="48488"/>
    <m/>
    <m/>
    <m/>
    <m/>
    <m/>
    <m/>
    <m/>
    <m/>
    <m/>
    <m/>
    <x v="2"/>
    <d v="2024-06-02T00:00:00"/>
    <s v="3/20/2025"/>
    <m/>
    <n v="2025"/>
  </r>
  <r>
    <x v="86"/>
    <s v="MOVES III"/>
    <x v="5"/>
    <x v="0"/>
    <n v="63888"/>
    <m/>
    <n v="63888"/>
    <m/>
    <m/>
    <m/>
    <m/>
    <m/>
    <m/>
    <m/>
    <m/>
    <m/>
    <m/>
    <x v="2"/>
    <d v="2023-11-08T00:00:00"/>
    <d v="2024-01-07T00:00:00"/>
    <m/>
    <n v="2024"/>
  </r>
  <r>
    <x v="87"/>
    <s v="MOVES III"/>
    <x v="0"/>
    <x v="1"/>
    <n v="107264"/>
    <m/>
    <n v="107264"/>
    <m/>
    <m/>
    <m/>
    <m/>
    <m/>
    <m/>
    <m/>
    <m/>
    <m/>
    <m/>
    <x v="2"/>
    <s v="11/13/2023"/>
    <s v="11/13/2024"/>
    <m/>
    <n v="2024"/>
  </r>
  <r>
    <x v="88"/>
    <s v="MOVES III"/>
    <x v="6"/>
    <x v="1"/>
    <n v="30463"/>
    <m/>
    <n v="30463"/>
    <m/>
    <m/>
    <m/>
    <m/>
    <m/>
    <m/>
    <m/>
    <m/>
    <m/>
    <m/>
    <x v="2"/>
    <d v="2024-07-02T00:00:00"/>
    <d v="2024-09-12T00:00:00"/>
    <m/>
    <n v="2024"/>
  </r>
  <r>
    <x v="89"/>
    <s v="MOVES III"/>
    <x v="12"/>
    <x v="0"/>
    <n v="81066"/>
    <m/>
    <n v="81066"/>
    <m/>
    <m/>
    <m/>
    <m/>
    <m/>
    <m/>
    <m/>
    <m/>
    <m/>
    <m/>
    <x v="2"/>
    <d v="2023-09-08T00:00:00"/>
    <s v="12/29/2025"/>
    <m/>
    <n v="2025"/>
  </r>
  <r>
    <x v="90"/>
    <s v="MOVES III"/>
    <x v="12"/>
    <x v="1"/>
    <n v="218758"/>
    <m/>
    <n v="218758"/>
    <m/>
    <m/>
    <m/>
    <m/>
    <m/>
    <m/>
    <m/>
    <m/>
    <m/>
    <m/>
    <x v="2"/>
    <s v="6/13/2024"/>
    <s v="12/29/2025"/>
    <m/>
    <n v="2025"/>
  </r>
  <r>
    <x v="91"/>
    <s v="MOVES III"/>
    <x v="17"/>
    <x v="0"/>
    <n v="24649"/>
    <m/>
    <n v="24649"/>
    <m/>
    <m/>
    <m/>
    <m/>
    <m/>
    <m/>
    <m/>
    <m/>
    <m/>
    <m/>
    <x v="2"/>
    <d v="2024-04-06T00:00:00"/>
    <d v="2024-10-11T00:00:00"/>
    <m/>
    <n v="2024"/>
  </r>
  <r>
    <x v="92"/>
    <s v="MOVES III"/>
    <x v="14"/>
    <x v="0"/>
    <n v="211196"/>
    <m/>
    <n v="211196"/>
    <m/>
    <m/>
    <m/>
    <m/>
    <m/>
    <m/>
    <m/>
    <m/>
    <m/>
    <m/>
    <x v="2"/>
    <d v="2024-04-06T00:00:00"/>
    <d v="2025-10-06T00:00:00"/>
    <m/>
    <n v="2025"/>
  </r>
  <r>
    <x v="93"/>
    <s v="MOVES III"/>
    <x v="10"/>
    <x v="0"/>
    <n v="84667"/>
    <m/>
    <n v="84667"/>
    <m/>
    <m/>
    <m/>
    <m/>
    <m/>
    <m/>
    <m/>
    <m/>
    <m/>
    <m/>
    <x v="2"/>
    <d v="2024-04-07T00:00:00"/>
    <d v="2025-07-07T00:00:00"/>
    <m/>
    <n v="2025"/>
  </r>
  <r>
    <x v="94"/>
    <s v="MOVES III"/>
    <x v="1"/>
    <x v="0"/>
    <n v="225614"/>
    <m/>
    <n v="225614"/>
    <m/>
    <m/>
    <m/>
    <m/>
    <m/>
    <m/>
    <m/>
    <m/>
    <m/>
    <m/>
    <x v="2"/>
    <d v="2024-07-10T00:00:00"/>
    <s v="11/28/2024"/>
    <m/>
    <n v="2024"/>
  </r>
  <r>
    <x v="95"/>
    <s v="MOVES III"/>
    <x v="12"/>
    <x v="0"/>
    <n v="81066"/>
    <m/>
    <n v="81066"/>
    <m/>
    <m/>
    <m/>
    <m/>
    <m/>
    <m/>
    <m/>
    <m/>
    <m/>
    <m/>
    <x v="2"/>
    <d v="2024-06-06T00:00:00"/>
    <s v="12/29/2025"/>
    <m/>
    <n v="2025"/>
  </r>
  <r>
    <x v="96"/>
    <s v="MOVES III"/>
    <x v="3"/>
    <x v="0"/>
    <n v="2930388"/>
    <m/>
    <n v="2930388"/>
    <m/>
    <m/>
    <m/>
    <m/>
    <m/>
    <m/>
    <m/>
    <m/>
    <m/>
    <m/>
    <x v="2"/>
    <s v="12/13/2023"/>
    <d v="2024-06-05T00:00:00"/>
    <m/>
    <n v="2024"/>
  </r>
  <r>
    <x v="97"/>
    <s v="MOVES III"/>
    <x v="0"/>
    <x v="0"/>
    <n v="146975"/>
    <m/>
    <n v="146975"/>
    <m/>
    <m/>
    <m/>
    <m/>
    <m/>
    <m/>
    <m/>
    <m/>
    <m/>
    <m/>
    <x v="2"/>
    <d v="2024-10-01T00:00:00"/>
    <d v="2025-05-09T00:00:00"/>
    <m/>
    <n v="2025"/>
  </r>
  <r>
    <x v="98"/>
    <s v="MOVES III"/>
    <x v="3"/>
    <x v="0"/>
    <n v="39855"/>
    <m/>
    <n v="39855"/>
    <m/>
    <m/>
    <m/>
    <m/>
    <m/>
    <m/>
    <m/>
    <m/>
    <m/>
    <m/>
    <x v="2"/>
    <s v="12/27/2023"/>
    <d v="2024-06-06T00:00:00"/>
    <m/>
    <n v="2024"/>
  </r>
  <r>
    <x v="99"/>
    <s v="MOVES III"/>
    <x v="17"/>
    <x v="0"/>
    <n v="93907"/>
    <m/>
    <n v="93907"/>
    <m/>
    <m/>
    <m/>
    <m/>
    <m/>
    <m/>
    <m/>
    <m/>
    <m/>
    <m/>
    <x v="2"/>
    <s v="5/28/2024"/>
    <s v="2/17/2025"/>
    <m/>
    <n v="2025"/>
  </r>
  <r>
    <x v="100"/>
    <s v="MOVES III"/>
    <x v="7"/>
    <x v="0"/>
    <n v="167620"/>
    <m/>
    <n v="167620"/>
    <m/>
    <m/>
    <m/>
    <m/>
    <m/>
    <m/>
    <m/>
    <m/>
    <m/>
    <m/>
    <x v="2"/>
    <s v="8/16/2023"/>
    <d v="2024-07-05T00:00:00"/>
    <m/>
    <n v="2024"/>
  </r>
  <r>
    <x v="101"/>
    <s v="MOVES III"/>
    <x v="0"/>
    <x v="1"/>
    <n v="23477"/>
    <m/>
    <n v="23477"/>
    <m/>
    <m/>
    <m/>
    <m/>
    <m/>
    <m/>
    <m/>
    <m/>
    <m/>
    <m/>
    <x v="2"/>
    <s v="2/13/2024"/>
    <s v="5/26/2025"/>
    <m/>
    <n v="2025"/>
  </r>
  <r>
    <x v="102"/>
    <s v="MOVES III"/>
    <x v="1"/>
    <x v="0"/>
    <n v="47444"/>
    <m/>
    <n v="47444"/>
    <m/>
    <m/>
    <m/>
    <m/>
    <m/>
    <m/>
    <m/>
    <m/>
    <m/>
    <m/>
    <x v="2"/>
    <d v="2024-09-04T00:00:00"/>
    <s v="9/13/2024"/>
    <m/>
    <n v="2024"/>
  </r>
  <r>
    <x v="103"/>
    <s v="MOVES III"/>
    <x v="1"/>
    <x v="0"/>
    <n v="47444"/>
    <m/>
    <n v="47444"/>
    <m/>
    <m/>
    <m/>
    <m/>
    <m/>
    <m/>
    <m/>
    <m/>
    <m/>
    <m/>
    <x v="2"/>
    <d v="2024-09-04T00:00:00"/>
    <s v="9/13/2024"/>
    <m/>
    <n v="2024"/>
  </r>
  <r>
    <x v="104"/>
    <s v="MOVES III"/>
    <x v="7"/>
    <x v="0"/>
    <n v="40072"/>
    <m/>
    <n v="40072"/>
    <m/>
    <m/>
    <m/>
    <m/>
    <m/>
    <m/>
    <m/>
    <m/>
    <m/>
    <m/>
    <x v="2"/>
    <s v="8/21/2024"/>
    <s v="12/26/2024"/>
    <m/>
    <n v="2024"/>
  </r>
  <r>
    <x v="105"/>
    <s v="MOVES III"/>
    <x v="5"/>
    <x v="0"/>
    <n v="53310"/>
    <m/>
    <n v="53310"/>
    <m/>
    <m/>
    <m/>
    <m/>
    <m/>
    <m/>
    <m/>
    <m/>
    <m/>
    <m/>
    <x v="2"/>
    <d v="2023-11-08T00:00:00"/>
    <s v="6/28/2024"/>
    <m/>
    <n v="2024"/>
  </r>
  <r>
    <x v="106"/>
    <s v="MOVES III"/>
    <x v="6"/>
    <x v="0"/>
    <n v="65043"/>
    <m/>
    <n v="65043"/>
    <m/>
    <m/>
    <m/>
    <m/>
    <m/>
    <m/>
    <m/>
    <m/>
    <m/>
    <m/>
    <x v="2"/>
    <s v="1/24/2024"/>
    <s v="6/20/2025"/>
    <m/>
    <n v="2025"/>
  </r>
  <r>
    <x v="107"/>
    <s v="MOVES III"/>
    <x v="3"/>
    <x v="0"/>
    <n v="47078"/>
    <m/>
    <n v="47078"/>
    <m/>
    <m/>
    <m/>
    <m/>
    <m/>
    <m/>
    <m/>
    <m/>
    <m/>
    <m/>
    <x v="2"/>
    <d v="2024-08-02T00:00:00"/>
    <s v="7/19/2024"/>
    <m/>
    <n v="2024"/>
  </r>
  <r>
    <x v="108"/>
    <s v="MOVES III"/>
    <x v="13"/>
    <x v="0"/>
    <n v="81561"/>
    <m/>
    <n v="81561"/>
    <m/>
    <m/>
    <m/>
    <m/>
    <m/>
    <m/>
    <m/>
    <m/>
    <m/>
    <m/>
    <x v="2"/>
    <d v="2024-08-01T00:00:00"/>
    <s v="1/17/2025"/>
    <m/>
    <n v="2025"/>
  </r>
  <r>
    <x v="109"/>
    <s v="MOVES III"/>
    <x v="6"/>
    <x v="0"/>
    <n v="25215"/>
    <m/>
    <n v="25215"/>
    <m/>
    <m/>
    <m/>
    <m/>
    <m/>
    <m/>
    <m/>
    <m/>
    <m/>
    <m/>
    <x v="2"/>
    <d v="2024-08-02T00:00:00"/>
    <d v="2024-09-12T00:00:00"/>
    <m/>
    <n v="2024"/>
  </r>
  <r>
    <x v="110"/>
    <s v="MOVES III"/>
    <x v="5"/>
    <x v="0"/>
    <n v="111803"/>
    <m/>
    <n v="111803"/>
    <m/>
    <m/>
    <m/>
    <m/>
    <m/>
    <m/>
    <m/>
    <m/>
    <m/>
    <m/>
    <x v="2"/>
    <d v="2023-11-08T00:00:00"/>
    <d v="2024-01-07T00:00:00"/>
    <m/>
    <n v="2024"/>
  </r>
  <r>
    <x v="111"/>
    <s v="MOVES III"/>
    <x v="17"/>
    <x v="0"/>
    <n v="131751"/>
    <m/>
    <n v="131751"/>
    <m/>
    <m/>
    <m/>
    <m/>
    <m/>
    <m/>
    <m/>
    <m/>
    <m/>
    <m/>
    <x v="2"/>
    <s v="8/16/2023"/>
    <s v="12/15/2023"/>
    <m/>
    <n v="2023"/>
  </r>
  <r>
    <x v="112"/>
    <s v="MOVES III"/>
    <x v="7"/>
    <x v="1"/>
    <n v="47385"/>
    <m/>
    <n v="47385"/>
    <m/>
    <m/>
    <m/>
    <m/>
    <m/>
    <m/>
    <m/>
    <m/>
    <m/>
    <m/>
    <x v="2"/>
    <s v="5/18/2023"/>
    <s v="4/15/2024"/>
    <m/>
    <n v="2024"/>
  </r>
  <r>
    <x v="113"/>
    <s v="MOVES III"/>
    <x v="13"/>
    <x v="0"/>
    <n v="123789"/>
    <m/>
    <n v="123789"/>
    <m/>
    <m/>
    <m/>
    <m/>
    <m/>
    <m/>
    <m/>
    <m/>
    <m/>
    <m/>
    <x v="2"/>
    <s v="5/29/2023"/>
    <s v="9/30/2024"/>
    <m/>
    <n v="2024"/>
  </r>
  <r>
    <x v="114"/>
    <s v="MOVES III"/>
    <x v="3"/>
    <x v="0"/>
    <n v="82421"/>
    <m/>
    <n v="82421"/>
    <m/>
    <m/>
    <m/>
    <m/>
    <m/>
    <m/>
    <m/>
    <m/>
    <m/>
    <m/>
    <x v="2"/>
    <s v="11/13/2023"/>
    <s v="7/19/2024"/>
    <m/>
    <n v="2024"/>
  </r>
  <r>
    <x v="115"/>
    <s v="MOVES III"/>
    <x v="17"/>
    <x v="1"/>
    <n v="103845"/>
    <m/>
    <n v="103845"/>
    <m/>
    <m/>
    <m/>
    <m/>
    <m/>
    <m/>
    <m/>
    <m/>
    <m/>
    <m/>
    <x v="2"/>
    <s v="7/27/2023"/>
    <s v="12/27/2023"/>
    <m/>
    <n v="2023"/>
  </r>
  <r>
    <x v="116"/>
    <s v="MOVES III"/>
    <x v="17"/>
    <x v="1"/>
    <n v="76557"/>
    <m/>
    <n v="76557"/>
    <m/>
    <m/>
    <m/>
    <m/>
    <m/>
    <m/>
    <m/>
    <m/>
    <m/>
    <m/>
    <x v="2"/>
    <s v="7/27/2023"/>
    <s v="12/27/2023"/>
    <m/>
    <n v="2023"/>
  </r>
  <r>
    <x v="117"/>
    <s v="MOVES III"/>
    <x v="8"/>
    <x v="2"/>
    <n v="47658"/>
    <m/>
    <n v="47658"/>
    <m/>
    <m/>
    <m/>
    <m/>
    <m/>
    <m/>
    <m/>
    <m/>
    <m/>
    <m/>
    <x v="2"/>
    <s v="4/25/2024"/>
    <d v="2024-03-10T00:00:00"/>
    <m/>
    <n v="2024"/>
  </r>
  <r>
    <x v="118"/>
    <s v="MOVES III"/>
    <x v="5"/>
    <x v="0"/>
    <n v="35643"/>
    <m/>
    <n v="35643"/>
    <m/>
    <m/>
    <m/>
    <m/>
    <m/>
    <m/>
    <m/>
    <m/>
    <m/>
    <m/>
    <x v="2"/>
    <d v="2023-11-08T00:00:00"/>
    <d v="2024-01-07T00:00:00"/>
    <m/>
    <n v="2024"/>
  </r>
  <r>
    <x v="119"/>
    <s v="MOVES III"/>
    <x v="11"/>
    <x v="0"/>
    <n v="131742"/>
    <m/>
    <n v="131742"/>
    <m/>
    <m/>
    <m/>
    <m/>
    <m/>
    <m/>
    <m/>
    <m/>
    <m/>
    <m/>
    <x v="2"/>
    <s v="7/27/2023"/>
    <d v="2024-06-05T00:00:00"/>
    <m/>
    <n v="2024"/>
  </r>
  <r>
    <x v="120"/>
    <s v="MOVES III"/>
    <x v="11"/>
    <x v="0"/>
    <n v="118761"/>
    <m/>
    <n v="118761"/>
    <m/>
    <m/>
    <m/>
    <m/>
    <m/>
    <m/>
    <m/>
    <m/>
    <m/>
    <m/>
    <x v="2"/>
    <d v="2023-12-12T00:00:00"/>
    <s v="7/18/2024"/>
    <m/>
    <n v="2024"/>
  </r>
  <r>
    <x v="121"/>
    <s v="MOVES III"/>
    <x v="11"/>
    <x v="1"/>
    <n v="38980"/>
    <m/>
    <n v="38980"/>
    <m/>
    <m/>
    <m/>
    <m/>
    <m/>
    <m/>
    <m/>
    <m/>
    <m/>
    <m/>
    <x v="2"/>
    <s v="12/14/2023"/>
    <s v="7/18/2024"/>
    <m/>
    <n v="2024"/>
  </r>
  <r>
    <x v="122"/>
    <s v="MOVES III"/>
    <x v="11"/>
    <x v="1"/>
    <n v="119630"/>
    <m/>
    <n v="119630"/>
    <m/>
    <m/>
    <m/>
    <m/>
    <m/>
    <m/>
    <m/>
    <m/>
    <m/>
    <m/>
    <x v="2"/>
    <d v="2023-06-11T00:00:00"/>
    <d v="2025-06-03T00:00:00"/>
    <m/>
    <n v="2025"/>
  </r>
  <r>
    <x v="123"/>
    <s v="MOVES III"/>
    <x v="12"/>
    <x v="0"/>
    <n v="84136"/>
    <m/>
    <n v="84136"/>
    <m/>
    <m/>
    <m/>
    <m/>
    <m/>
    <m/>
    <m/>
    <m/>
    <m/>
    <m/>
    <x v="2"/>
    <d v="2022-01-08T00:00:00"/>
    <s v="8/14/2025"/>
    <m/>
    <n v="2025"/>
  </r>
  <r>
    <x v="124"/>
    <s v="MOVES III"/>
    <x v="11"/>
    <x v="1"/>
    <n v="101966"/>
    <m/>
    <n v="101966"/>
    <m/>
    <m/>
    <m/>
    <m/>
    <m/>
    <m/>
    <m/>
    <m/>
    <m/>
    <m/>
    <x v="2"/>
    <d v="2022-11-04T00:00:00"/>
    <d v="2025-07-03T00:00:00"/>
    <m/>
    <n v="2025"/>
  </r>
  <r>
    <x v="125"/>
    <s v="MOVES III"/>
    <x v="11"/>
    <x v="0"/>
    <n v="102675"/>
    <m/>
    <n v="102675"/>
    <m/>
    <m/>
    <m/>
    <m/>
    <m/>
    <m/>
    <m/>
    <m/>
    <m/>
    <m/>
    <x v="2"/>
    <s v="3/17/2022"/>
    <d v="2025-07-03T00:00:00"/>
    <m/>
    <n v="2025"/>
  </r>
  <r>
    <x v="126"/>
    <s v="MOVES III"/>
    <x v="11"/>
    <x v="0"/>
    <n v="103448"/>
    <m/>
    <n v="103448"/>
    <m/>
    <m/>
    <m/>
    <m/>
    <m/>
    <m/>
    <m/>
    <m/>
    <m/>
    <m/>
    <x v="2"/>
    <s v="3/21/2022"/>
    <d v="2025-07-03T00:00:00"/>
    <m/>
    <n v="2025"/>
  </r>
  <r>
    <x v="127"/>
    <s v="MOVES III"/>
    <x v="11"/>
    <x v="1"/>
    <n v="103445"/>
    <m/>
    <n v="103445"/>
    <m/>
    <m/>
    <m/>
    <m/>
    <m/>
    <m/>
    <m/>
    <m/>
    <m/>
    <m/>
    <x v="2"/>
    <d v="2022-11-04T00:00:00"/>
    <d v="2025-07-03T00:00:00"/>
    <m/>
    <n v="2025"/>
  </r>
  <r>
    <x v="128"/>
    <s v="MOVES III"/>
    <x v="11"/>
    <x v="0"/>
    <n v="94198"/>
    <m/>
    <n v="94198"/>
    <m/>
    <m/>
    <m/>
    <m/>
    <m/>
    <m/>
    <m/>
    <m/>
    <m/>
    <m/>
    <x v="2"/>
    <s v="6/16/2022"/>
    <d v="2025-07-03T00:00:00"/>
    <m/>
    <n v="2025"/>
  </r>
  <r>
    <x v="129"/>
    <s v="MOVES III"/>
    <x v="11"/>
    <x v="1"/>
    <n v="96793"/>
    <m/>
    <n v="96793"/>
    <m/>
    <m/>
    <m/>
    <m/>
    <m/>
    <m/>
    <m/>
    <m/>
    <m/>
    <m/>
    <x v="2"/>
    <s v="6/16/2022"/>
    <d v="2025-07-03T00:00:00"/>
    <m/>
    <n v="2025"/>
  </r>
  <r>
    <x v="130"/>
    <s v="MOVES III"/>
    <x v="11"/>
    <x v="0"/>
    <n v="83937"/>
    <m/>
    <n v="83937"/>
    <m/>
    <m/>
    <m/>
    <m/>
    <m/>
    <m/>
    <m/>
    <m/>
    <m/>
    <m/>
    <x v="2"/>
    <s v="7/22/2022"/>
    <d v="2025-07-03T00:00:00"/>
    <m/>
    <n v="2025"/>
  </r>
  <r>
    <x v="131"/>
    <s v="MOVES III"/>
    <x v="11"/>
    <x v="0"/>
    <n v="84429"/>
    <m/>
    <n v="84429"/>
    <m/>
    <m/>
    <m/>
    <m/>
    <m/>
    <m/>
    <m/>
    <m/>
    <m/>
    <m/>
    <x v="2"/>
    <s v="7/25/2022"/>
    <d v="2025-07-03T00:00:00"/>
    <m/>
    <n v="2025"/>
  </r>
  <r>
    <x v="132"/>
    <s v="MOVES III"/>
    <x v="10"/>
    <x v="0"/>
    <n v="81659"/>
    <m/>
    <n v="81659"/>
    <m/>
    <m/>
    <m/>
    <m/>
    <m/>
    <m/>
    <m/>
    <m/>
    <m/>
    <m/>
    <x v="2"/>
    <d v="2022-07-02T00:00:00"/>
    <s v="6/27/2025"/>
    <m/>
    <n v="2025"/>
  </r>
  <r>
    <x v="133"/>
    <s v="MOVES III"/>
    <x v="6"/>
    <x v="1"/>
    <n v="84867"/>
    <m/>
    <n v="84867"/>
    <m/>
    <m/>
    <m/>
    <m/>
    <m/>
    <m/>
    <m/>
    <m/>
    <m/>
    <m/>
    <x v="2"/>
    <s v="3/15/2022"/>
    <s v="4/14/2025"/>
    <m/>
    <n v="2025"/>
  </r>
  <r>
    <x v="134"/>
    <s v="MOVES III"/>
    <x v="13"/>
    <x v="0"/>
    <n v="122004"/>
    <m/>
    <n v="122004"/>
    <m/>
    <m/>
    <m/>
    <m/>
    <m/>
    <m/>
    <m/>
    <m/>
    <m/>
    <m/>
    <x v="2"/>
    <d v="2024-06-03T00:00:00"/>
    <d v="2025-02-06T00:00:00"/>
    <m/>
    <n v="2025"/>
  </r>
  <r>
    <x v="135"/>
    <s v="MOVES III"/>
    <x v="4"/>
    <x v="0"/>
    <n v="142862"/>
    <m/>
    <n v="142862"/>
    <m/>
    <m/>
    <m/>
    <m/>
    <m/>
    <m/>
    <m/>
    <m/>
    <m/>
    <m/>
    <x v="2"/>
    <d v="2024-01-02T00:00:00"/>
    <s v="10/23/2025"/>
    <m/>
    <n v="2025"/>
  </r>
  <r>
    <x v="136"/>
    <s v="MOVES III"/>
    <x v="3"/>
    <x v="0"/>
    <n v="163271"/>
    <m/>
    <n v="163271"/>
    <m/>
    <m/>
    <m/>
    <m/>
    <m/>
    <m/>
    <m/>
    <m/>
    <m/>
    <m/>
    <x v="2"/>
    <s v="1/18/2024"/>
    <d v="2024-06-06T00:00:00"/>
    <m/>
    <n v="2024"/>
  </r>
  <r>
    <x v="137"/>
    <s v="MOVES III"/>
    <x v="17"/>
    <x v="0"/>
    <n v="81336"/>
    <m/>
    <n v="81336"/>
    <m/>
    <m/>
    <m/>
    <m/>
    <m/>
    <m/>
    <m/>
    <m/>
    <m/>
    <m/>
    <x v="2"/>
    <d v="2024-11-04T00:00:00"/>
    <s v="9/15/2024"/>
    <m/>
    <n v="2024"/>
  </r>
  <r>
    <x v="138"/>
    <s v="MOVES III"/>
    <x v="17"/>
    <x v="0"/>
    <n v="37376"/>
    <m/>
    <n v="37376"/>
    <m/>
    <m/>
    <m/>
    <m/>
    <m/>
    <m/>
    <m/>
    <m/>
    <m/>
    <m/>
    <x v="2"/>
    <s v="11/26/2024"/>
    <s v="6/15/2025"/>
    <m/>
    <n v="2025"/>
  </r>
  <r>
    <x v="139"/>
    <s v="MOVES III"/>
    <x v="8"/>
    <x v="2"/>
    <n v="99234"/>
    <m/>
    <n v="99234"/>
    <m/>
    <m/>
    <m/>
    <m/>
    <m/>
    <m/>
    <m/>
    <m/>
    <m/>
    <m/>
    <x v="2"/>
    <d v="2021-12-11T00:00:00"/>
    <s v="12/22/2023"/>
    <m/>
    <n v="2023"/>
  </r>
  <r>
    <x v="140"/>
    <s v="MOVES III"/>
    <x v="13"/>
    <x v="1"/>
    <n v="95639"/>
    <m/>
    <n v="95639"/>
    <m/>
    <m/>
    <m/>
    <m/>
    <m/>
    <m/>
    <m/>
    <m/>
    <m/>
    <m/>
    <x v="2"/>
    <s v="6/13/2022"/>
    <s v="9/30/2024"/>
    <m/>
    <n v="2024"/>
  </r>
  <r>
    <x v="141"/>
    <s v="MOVES III"/>
    <x v="8"/>
    <x v="2"/>
    <n v="98834"/>
    <m/>
    <n v="98834"/>
    <m/>
    <m/>
    <m/>
    <m/>
    <m/>
    <m/>
    <m/>
    <m/>
    <m/>
    <m/>
    <x v="2"/>
    <s v="10/18/2022"/>
    <s v="12/22/2023"/>
    <m/>
    <n v="2023"/>
  </r>
  <r>
    <x v="142"/>
    <s v="MOVES III"/>
    <x v="8"/>
    <x v="2"/>
    <n v="84353"/>
    <m/>
    <n v="84353"/>
    <m/>
    <m/>
    <m/>
    <m/>
    <m/>
    <m/>
    <m/>
    <m/>
    <m/>
    <m/>
    <x v="2"/>
    <d v="2021-12-11T00:00:00"/>
    <s v="12/22/2023"/>
    <m/>
    <n v="2023"/>
  </r>
  <r>
    <x v="143"/>
    <s v="MOVES III"/>
    <x v="11"/>
    <x v="0"/>
    <n v="44352"/>
    <m/>
    <n v="44352"/>
    <m/>
    <m/>
    <m/>
    <m/>
    <m/>
    <m/>
    <m/>
    <m/>
    <m/>
    <m/>
    <x v="2"/>
    <s v="1/17/2024"/>
    <d v="2024-09-10T00:00:00"/>
    <m/>
    <n v="2024"/>
  </r>
  <r>
    <x v="144"/>
    <s v="MINCOTUR - Ayudas compensatorias por costes de emisiones indirectas de CO2"/>
    <x v="18"/>
    <x v="2"/>
    <n v="5056461"/>
    <m/>
    <n v="5056461"/>
    <m/>
    <m/>
    <m/>
    <m/>
    <m/>
    <m/>
    <m/>
    <m/>
    <m/>
    <m/>
    <x v="0"/>
    <m/>
    <m/>
    <d v="2023-07-12T00:00:00"/>
    <n v="2023"/>
  </r>
  <r>
    <x v="145"/>
    <s v="MINCOTUR - Ayudas compensatorias por costes de emisiones indirectas de CO2"/>
    <x v="18"/>
    <x v="2"/>
    <n v="5469841"/>
    <m/>
    <n v="5469841"/>
    <m/>
    <m/>
    <m/>
    <m/>
    <m/>
    <m/>
    <m/>
    <m/>
    <m/>
    <m/>
    <x v="0"/>
    <m/>
    <m/>
    <d v="2023-07-12T00:00:00"/>
    <n v="2023"/>
  </r>
  <r>
    <x v="146"/>
    <s v="Programa Electrointensivos"/>
    <x v="19"/>
    <x v="2"/>
    <n v="529928"/>
    <m/>
    <n v="529928"/>
    <m/>
    <m/>
    <m/>
    <m/>
    <m/>
    <m/>
    <m/>
    <m/>
    <m/>
    <m/>
    <x v="0"/>
    <d v="2023-09-08T00:00:00"/>
    <d v="2023-06-11T00:00:00"/>
    <d v="2024-02-01T00:00:00"/>
    <n v="2024"/>
  </r>
  <r>
    <x v="147"/>
    <s v="Programa Electrointensivos"/>
    <x v="19"/>
    <x v="2"/>
    <n v="654688"/>
    <m/>
    <n v="654688"/>
    <m/>
    <m/>
    <m/>
    <m/>
    <m/>
    <m/>
    <m/>
    <m/>
    <m/>
    <m/>
    <x v="0"/>
    <d v="2023-09-08T00:00:00"/>
    <d v="2023-06-11T00:00:00"/>
    <d v="2024-02-01T00:00:00"/>
    <n v="2024"/>
  </r>
  <r>
    <x v="148"/>
    <s v="Programa Electrointensivos"/>
    <x v="19"/>
    <x v="2"/>
    <n v="538322"/>
    <m/>
    <n v="538322"/>
    <m/>
    <m/>
    <m/>
    <m/>
    <m/>
    <m/>
    <m/>
    <m/>
    <m/>
    <m/>
    <x v="0"/>
    <s v="6/28/2024"/>
    <d v="2024-12-11T00:00:00"/>
    <d v="2025-07-01T00:00:00"/>
    <n v="2025"/>
  </r>
  <r>
    <x v="149"/>
    <s v="MINCOTUR - Ayudas compensatorias por costes de emisiones indirectas de CO2"/>
    <x v="18"/>
    <x v="2"/>
    <n v="6786502"/>
    <m/>
    <n v="6786502"/>
    <m/>
    <m/>
    <m/>
    <m/>
    <m/>
    <m/>
    <m/>
    <m/>
    <m/>
    <m/>
    <x v="0"/>
    <m/>
    <s v="11/27/2024"/>
    <s v="12/23/2024"/>
    <n v="2024"/>
  </r>
  <r>
    <x v="150"/>
    <s v="Programa Electrointensivos"/>
    <x v="19"/>
    <x v="2"/>
    <n v="438279"/>
    <m/>
    <n v="438279"/>
    <m/>
    <m/>
    <m/>
    <m/>
    <m/>
    <m/>
    <m/>
    <m/>
    <m/>
    <m/>
    <x v="0"/>
    <s v="6/28/2024"/>
    <d v="2024-12-11T00:00:00"/>
    <s v="1/17/2025"/>
    <n v="2025"/>
  </r>
  <r>
    <x v="151"/>
    <s v="MINCOTUR - Ayudas compensatorias por costes de emisiones indirectas de CO2"/>
    <x v="18"/>
    <x v="2"/>
    <n v="6847814"/>
    <m/>
    <n v="6847814"/>
    <m/>
    <m/>
    <m/>
    <m/>
    <m/>
    <m/>
    <m/>
    <m/>
    <m/>
    <m/>
    <x v="0"/>
    <m/>
    <s v="11/27/2024"/>
    <s v="1/17/2025"/>
    <n v="2025"/>
  </r>
  <r>
    <x v="152"/>
    <s v="Programa Electrointensivos"/>
    <x v="20"/>
    <x v="2"/>
    <n v="131306"/>
    <m/>
    <n v="131306"/>
    <m/>
    <m/>
    <m/>
    <m/>
    <m/>
    <m/>
    <m/>
    <m/>
    <m/>
    <m/>
    <x v="0"/>
    <s v="10/14/2025"/>
    <d v="2025-07-11T00:00:00"/>
    <d v="2025-04-12T00:00:00"/>
    <n v="2025"/>
  </r>
  <r>
    <x v="153"/>
    <s v="MINCOTUR - Ayudas compensatorias por costes de emisiones indirectas de CO2"/>
    <x v="20"/>
    <x v="2"/>
    <n v="10812903"/>
    <m/>
    <n v="10812903"/>
    <m/>
    <m/>
    <m/>
    <m/>
    <m/>
    <m/>
    <m/>
    <m/>
    <m/>
    <m/>
    <x v="0"/>
    <m/>
    <d v="2025-10-10T00:00:00"/>
    <s v="12/31/2025"/>
    <n v="2025"/>
  </r>
  <r>
    <x v="151"/>
    <s v="MINCOTUR - Ayudas compensatorias por costes de emisiones indirectas de CO2"/>
    <x v="20"/>
    <x v="2"/>
    <n v="12089325"/>
    <m/>
    <n v="12089325"/>
    <m/>
    <m/>
    <m/>
    <m/>
    <m/>
    <m/>
    <m/>
    <m/>
    <m/>
    <m/>
    <x v="0"/>
    <m/>
    <d v="2025-10-10T00:00:00"/>
    <s v="12/31/2025"/>
    <n v="2025"/>
  </r>
  <r>
    <x v="154"/>
    <s v="Eficiencia Energética (IDAE)"/>
    <x v="21"/>
    <x v="2"/>
    <n v="424225"/>
    <m/>
    <n v="424225"/>
    <m/>
    <m/>
    <m/>
    <m/>
    <m/>
    <m/>
    <m/>
    <m/>
    <m/>
    <m/>
    <x v="2"/>
    <s v="10/28/2022"/>
    <s v="5/17/2023"/>
    <m/>
    <n v="2023"/>
  </r>
  <r>
    <x v="155"/>
    <s v="Eficiencia Energética (IDAE)"/>
    <x v="21"/>
    <x v="2"/>
    <n v="302031"/>
    <m/>
    <n v="302031"/>
    <m/>
    <m/>
    <m/>
    <m/>
    <m/>
    <m/>
    <m/>
    <m/>
    <m/>
    <m/>
    <x v="2"/>
    <s v="11/30/2022"/>
    <s v="6/13/2023"/>
    <m/>
    <n v="2023"/>
  </r>
  <r>
    <x v="156"/>
    <s v="Eficiencia Energética (IDAE)"/>
    <x v="21"/>
    <x v="2"/>
    <n v="427763"/>
    <m/>
    <n v="427763"/>
    <m/>
    <m/>
    <m/>
    <m/>
    <m/>
    <m/>
    <m/>
    <m/>
    <m/>
    <m/>
    <x v="2"/>
    <s v="3/27/2023"/>
    <s v="10/31/2023"/>
    <m/>
    <n v="2023"/>
  </r>
  <r>
    <x v="157"/>
    <s v="Eficiencia Energética (IDAE)"/>
    <x v="21"/>
    <x v="2"/>
    <n v="2940000"/>
    <m/>
    <n v="2940000"/>
    <m/>
    <m/>
    <m/>
    <m/>
    <m/>
    <m/>
    <m/>
    <m/>
    <m/>
    <m/>
    <x v="2"/>
    <s v="10/14/2022"/>
    <s v="12/18/2023"/>
    <m/>
    <n v="2023"/>
  </r>
  <r>
    <x v="158"/>
    <s v="Eficiencia Energética (IDAE)"/>
    <x v="21"/>
    <x v="2"/>
    <n v="634164"/>
    <m/>
    <n v="634164"/>
    <m/>
    <m/>
    <m/>
    <m/>
    <m/>
    <m/>
    <m/>
    <m/>
    <m/>
    <m/>
    <x v="2"/>
    <s v="3/16/2023"/>
    <s v="12/18/2023"/>
    <m/>
    <n v="2023"/>
  </r>
  <r>
    <x v="159"/>
    <s v="Eficiencia Energética (IDAE)"/>
    <x v="21"/>
    <x v="2"/>
    <n v="191001"/>
    <m/>
    <n v="191001"/>
    <m/>
    <m/>
    <m/>
    <m/>
    <m/>
    <m/>
    <m/>
    <m/>
    <m/>
    <m/>
    <x v="2"/>
    <s v="3/17/2023"/>
    <s v="12/20/2023"/>
    <m/>
    <n v="2023"/>
  </r>
  <r>
    <x v="160"/>
    <s v="Eficiencia Energética (IDAE)"/>
    <x v="21"/>
    <x v="2"/>
    <n v="700943"/>
    <m/>
    <n v="700943"/>
    <m/>
    <m/>
    <m/>
    <m/>
    <m/>
    <m/>
    <m/>
    <m/>
    <m/>
    <m/>
    <x v="2"/>
    <s v="8/16/2023"/>
    <s v="3/25/2024"/>
    <m/>
    <n v="2024"/>
  </r>
  <r>
    <x v="161"/>
    <s v="Eficiencia Energética (IDAE)"/>
    <x v="21"/>
    <x v="2"/>
    <n v="774930"/>
    <m/>
    <n v="774930"/>
    <m/>
    <m/>
    <m/>
    <m/>
    <m/>
    <m/>
    <m/>
    <m/>
    <m/>
    <m/>
    <x v="2"/>
    <d v="2023-06-02T00:00:00"/>
    <d v="2024-01-04T00:00:00"/>
    <m/>
    <n v="2024"/>
  </r>
  <r>
    <x v="162"/>
    <s v="Eficiencia Energética (IDAE)"/>
    <x v="21"/>
    <x v="2"/>
    <n v="2368319"/>
    <m/>
    <n v="2368319"/>
    <m/>
    <m/>
    <m/>
    <m/>
    <m/>
    <m/>
    <m/>
    <m/>
    <m/>
    <m/>
    <x v="2"/>
    <s v="1/30/2023"/>
    <s v="5/31/2024"/>
    <m/>
    <n v="2024"/>
  </r>
  <r>
    <x v="163"/>
    <s v="Eficiencia Energética (IDAE)"/>
    <x v="21"/>
    <x v="2"/>
    <n v="261848"/>
    <m/>
    <n v="261848"/>
    <m/>
    <m/>
    <m/>
    <m/>
    <m/>
    <m/>
    <m/>
    <m/>
    <m/>
    <m/>
    <x v="2"/>
    <s v="6/30/2023"/>
    <s v="5/17/2024"/>
    <m/>
    <n v="2024"/>
  </r>
  <r>
    <x v="164"/>
    <s v="Eficiencia Energética (IDAE)"/>
    <x v="21"/>
    <x v="2"/>
    <n v="383379"/>
    <m/>
    <n v="383379"/>
    <m/>
    <m/>
    <m/>
    <m/>
    <m/>
    <m/>
    <m/>
    <m/>
    <m/>
    <m/>
    <x v="2"/>
    <d v="2023-07-11T00:00:00"/>
    <d v="2024-03-07T00:00:00"/>
    <m/>
    <n v="2024"/>
  </r>
  <r>
    <x v="165"/>
    <s v="Eficiencia Energética (IDAE)"/>
    <x v="21"/>
    <x v="2"/>
    <n v="334350"/>
    <m/>
    <n v="334350"/>
    <m/>
    <m/>
    <m/>
    <m/>
    <m/>
    <m/>
    <m/>
    <m/>
    <m/>
    <m/>
    <x v="2"/>
    <s v="11/22/2023"/>
    <d v="2024-03-07T00:00:00"/>
    <m/>
    <n v="2024"/>
  </r>
  <r>
    <x v="166"/>
    <s v="Eficiencia Energética (IDAE)"/>
    <x v="21"/>
    <x v="2"/>
    <n v="1090086"/>
    <m/>
    <n v="1090086"/>
    <m/>
    <m/>
    <m/>
    <m/>
    <m/>
    <m/>
    <m/>
    <m/>
    <m/>
    <m/>
    <x v="2"/>
    <d v="2023-01-12T00:00:00"/>
    <s v="7/15/2024"/>
    <m/>
    <n v="2024"/>
  </r>
  <r>
    <x v="167"/>
    <s v="Eficiencia Energética (IDAE)"/>
    <x v="21"/>
    <x v="2"/>
    <n v="208511"/>
    <m/>
    <n v="208511"/>
    <m/>
    <m/>
    <m/>
    <m/>
    <m/>
    <m/>
    <m/>
    <m/>
    <m/>
    <m/>
    <x v="2"/>
    <s v="9/19/2023"/>
    <s v="11/25/2024"/>
    <m/>
    <n v="2024"/>
  </r>
  <r>
    <x v="168"/>
    <s v="Eficiencia Energética (IDAE)"/>
    <x v="22"/>
    <x v="3"/>
    <n v="3078"/>
    <m/>
    <n v="3078"/>
    <m/>
    <m/>
    <m/>
    <m/>
    <m/>
    <m/>
    <m/>
    <m/>
    <m/>
    <m/>
    <x v="2"/>
    <s v="12/29/2023"/>
    <s v="12/13/2024"/>
    <m/>
    <n v="2024"/>
  </r>
  <r>
    <x v="169"/>
    <s v="Eficiencia Energética (IDAE)"/>
    <x v="21"/>
    <x v="2"/>
    <n v="1648025"/>
    <m/>
    <n v="1648025"/>
    <m/>
    <m/>
    <m/>
    <m/>
    <m/>
    <m/>
    <m/>
    <m/>
    <m/>
    <m/>
    <x v="2"/>
    <s v="4/16/2024"/>
    <d v="2024-05-12T00:00:00"/>
    <m/>
    <n v="2024"/>
  </r>
  <r>
    <x v="170"/>
    <s v="Eficiencia Energética (IDAE)"/>
    <x v="21"/>
    <x v="2"/>
    <n v="1988983"/>
    <m/>
    <n v="1988983"/>
    <m/>
    <m/>
    <m/>
    <m/>
    <m/>
    <m/>
    <m/>
    <m/>
    <m/>
    <m/>
    <x v="2"/>
    <s v="4/23/2024"/>
    <d v="2024-05-12T00:00:00"/>
    <m/>
    <n v="2024"/>
  </r>
  <r>
    <x v="171"/>
    <s v="Plan estatal de investigacion científica e innovación"/>
    <x v="23"/>
    <x v="2"/>
    <n v="32519"/>
    <n v="292670"/>
    <n v="300000"/>
    <m/>
    <m/>
    <m/>
    <m/>
    <m/>
    <m/>
    <m/>
    <m/>
    <m/>
    <m/>
    <x v="2"/>
    <d v="2024-07-04T00:00:00"/>
    <s v="7/22/2025"/>
    <s v="Anticipo 300K (Fecha de notificación de cobro 28/10/25)"/>
    <n v="2025"/>
  </r>
  <r>
    <x v="172"/>
    <s v="Actuaciones de innovación y desarrollo tecnológico en las empresas, los clústeres de innovación y los centro tecnológicos"/>
    <x v="24"/>
    <x v="2"/>
    <n v="78478"/>
    <n v="145746"/>
    <n v="224224"/>
    <m/>
    <m/>
    <m/>
    <m/>
    <m/>
    <m/>
    <m/>
    <m/>
    <m/>
    <m/>
    <x v="2"/>
    <d v="2025-02-04T00:00:00"/>
    <d v="2025-07-07T00:00:00"/>
    <m/>
    <n v="2025"/>
  </r>
  <r>
    <x v="173"/>
    <s v="Manual de Operación y Financiación 2022"/>
    <x v="25"/>
    <x v="0"/>
    <n v="26896"/>
    <n v="49950"/>
    <n v="83212"/>
    <s v="-"/>
    <s v="-"/>
    <n v="13181"/>
    <n v="24478"/>
    <n v="13715"/>
    <n v="25471"/>
    <n v="2228"/>
    <n v="4139"/>
    <m/>
    <m/>
    <x v="0"/>
    <s v="3/18/2022"/>
    <d v="2022-07-06T00:00:00"/>
    <s v="-"/>
    <n v="2022"/>
  </r>
  <r>
    <x v="174"/>
    <s v="Proyectos de I+D+i en Colaboración Público-Privada"/>
    <x v="26"/>
    <x v="0"/>
    <n v="0"/>
    <n v="198134"/>
    <n v="184939"/>
    <s v="-"/>
    <s v="-"/>
    <s v="-"/>
    <n v="184939"/>
    <m/>
    <m/>
    <m/>
    <m/>
    <m/>
    <m/>
    <x v="1"/>
    <d v="2022-07-02T00:00:00"/>
    <s v="9/21/2022"/>
    <s v="Q4 2025"/>
    <n v="2023"/>
  </r>
  <r>
    <x v="175"/>
    <s v="SP I+D+i Empresarial"/>
    <x v="27"/>
    <x v="0"/>
    <n v="52338"/>
    <n v="244245"/>
    <n v="250516.32"/>
    <m/>
    <n v="103804"/>
    <m/>
    <m/>
    <m/>
    <m/>
    <n v="146712.32000000001"/>
    <m/>
    <m/>
    <m/>
    <x v="1"/>
    <s v="3/31/2022"/>
    <s v="3/31/2022"/>
    <s v="Q4 2025"/>
    <n v="2025"/>
  </r>
  <r>
    <x v="176"/>
    <s v="CEF"/>
    <x v="28"/>
    <x v="2"/>
    <n v="12931458"/>
    <n v="6465729"/>
    <n v="6465729"/>
    <m/>
    <m/>
    <m/>
    <m/>
    <m/>
    <m/>
    <n v="6465729"/>
    <m/>
    <m/>
    <m/>
    <x v="2"/>
    <s v="10/22/2024"/>
    <s v="5/28/2025"/>
    <s v="6/23/2025"/>
    <n v="2025"/>
  </r>
  <r>
    <x v="177"/>
    <s v="Programa de incentivos 1 Realización de instalaciones de autoconsumo con fuentes de energía renovable, en el sector servicios con o sin almacenamiento"/>
    <x v="29"/>
    <x v="0"/>
    <n v="21928"/>
    <n v="0"/>
    <n v="21928"/>
    <m/>
    <m/>
    <n v="0"/>
    <m/>
    <m/>
    <m/>
    <m/>
    <m/>
    <m/>
    <m/>
    <x v="2"/>
    <s v="12/27/2022"/>
    <d v="2023-04-05T00:00:00"/>
    <m/>
    <n v="2023"/>
  </r>
  <r>
    <x v="178"/>
    <s v="Perte ERHA 2022"/>
    <x v="30"/>
    <x v="2"/>
    <n v="11445576"/>
    <n v="0"/>
    <n v="11445576"/>
    <m/>
    <m/>
    <n v="0"/>
    <m/>
    <m/>
    <m/>
    <m/>
    <m/>
    <m/>
    <m/>
    <x v="2"/>
    <d v="2022-06-05T00:00:00"/>
    <s v="2/24/2023"/>
    <s v="Q1 2028"/>
    <n v="2023"/>
  </r>
  <r>
    <x v="179"/>
    <s v="Perte ERHA 2022"/>
    <x v="30"/>
    <x v="2"/>
    <n v="15000000"/>
    <n v="0"/>
    <n v="15000000"/>
    <m/>
    <m/>
    <n v="0"/>
    <m/>
    <m/>
    <m/>
    <m/>
    <m/>
    <m/>
    <m/>
    <x v="2"/>
    <d v="2022-06-06T00:00:00"/>
    <d v="2022-01-12T00:00:00"/>
    <s v="Q1 2028"/>
    <n v="2022"/>
  </r>
  <r>
    <x v="180"/>
    <s v="Perte ERHA "/>
    <x v="30"/>
    <x v="2"/>
    <n v="303750000"/>
    <m/>
    <n v="303750000"/>
    <m/>
    <m/>
    <m/>
    <m/>
    <m/>
    <m/>
    <m/>
    <m/>
    <m/>
    <m/>
    <x v="2"/>
    <s v="10/29/2024"/>
    <d v="2025-12-06T00:00:00"/>
    <m/>
    <n v="2025"/>
  </r>
  <r>
    <x v="181"/>
    <s v="CDTI "/>
    <x v="31"/>
    <x v="2"/>
    <n v="174511"/>
    <n v="724485"/>
    <n v="853597"/>
    <m/>
    <m/>
    <n v="48750"/>
    <n v="201250"/>
    <n v="62291"/>
    <n v="257149"/>
    <n v="55410"/>
    <n v="228747"/>
    <m/>
    <m/>
    <x v="0"/>
    <s v="7/15/2022"/>
    <d v="2023-12-01T00:00:00"/>
    <s v="Adelanto (2022) 250K EUR . Tras justificar HITO 1 recibimos pago (2024) 319439,19. Tras justificar HITO 2 recibimos pago (2025) 284157,45 (Notificación recibida 03/11/25)."/>
    <n v="2025"/>
  </r>
  <r>
    <x v="182"/>
    <s v="CTA"/>
    <x v="32"/>
    <x v="2"/>
    <n v="26960"/>
    <n v="50069"/>
    <n v="51444"/>
    <m/>
    <m/>
    <n v="18005"/>
    <n v="33439"/>
    <m/>
    <m/>
    <m/>
    <m/>
    <m/>
    <m/>
    <x v="1"/>
    <s v="3/18/2022"/>
    <d v="2022-07-06T00:00:00"/>
    <s v="Último cobro finales 2024 (de 42.139,88 EUR, el 47% corresponde a CEPSA)"/>
    <n v="2022"/>
  </r>
  <r>
    <x v="183"/>
    <s v="CDTI "/>
    <x v="31"/>
    <x v="2"/>
    <n v="183659"/>
    <n v="762461"/>
    <n v="810565"/>
    <m/>
    <m/>
    <n v="48500"/>
    <n v="201500"/>
    <n v="51050"/>
    <n v="212096"/>
    <m/>
    <m/>
    <n v="57699"/>
    <n v="239720"/>
    <x v="1"/>
    <s v="11/15/2022"/>
    <s v="3/31/2023"/>
    <s v="Adelanto cobrado 01/03/2023 (250k). Notificación pago cobro HITO 1 18/12/2024  263.146,74  EUR. Notificación pago HITO 2 y último pago (30/03/2026) 297419,57 EUR"/>
    <n v="2024"/>
  </r>
  <r>
    <x v="184"/>
    <s v="CDTI "/>
    <x v="31"/>
    <x v="2"/>
    <n v="98445"/>
    <n v="459411"/>
    <n v="466502"/>
    <m/>
    <m/>
    <m/>
    <m/>
    <n v="44250"/>
    <n v="205750"/>
    <n v="30536"/>
    <n v="141984"/>
    <n v="7785"/>
    <n v="36197"/>
    <x v="1"/>
    <s v="6/15/2023"/>
    <s v="9/28/2023"/>
    <s v="Adelanto cobrado 01/03/2024 (196k). Notificación pago Hito 1 12/01/2025 (172,5k). Notificación pago Hito 2 13/03/2026 (43982,04K)"/>
    <n v="2025"/>
  </r>
  <r>
    <x v="185"/>
    <s v="HORIZON EUROPE"/>
    <x v="33"/>
    <x v="2"/>
    <n v="385039"/>
    <n v="0"/>
    <n v="297189"/>
    <m/>
    <m/>
    <n v="186090"/>
    <n v="0"/>
    <n v="111099"/>
    <n v="0"/>
    <m/>
    <m/>
    <m/>
    <m/>
    <x v="1"/>
    <s v="4/26/2022"/>
    <s v="7/14/2022"/>
    <s v="En Refolution nos dan un Prefinancing que luego se completa con el dinero que nos dan después de cada Reporting Period. Todo es a fondo perdido. "/>
    <n v="2024"/>
  </r>
  <r>
    <x v="186"/>
    <s v="LIFE2027"/>
    <x v="31"/>
    <x v="2"/>
    <n v="125383"/>
    <n v="0"/>
    <n v="100311"/>
    <m/>
    <m/>
    <n v="22570"/>
    <m/>
    <n v="15050"/>
    <m/>
    <n v="62691"/>
    <m/>
    <m/>
    <m/>
    <x v="1"/>
    <d v="2022-04-10T00:00:00"/>
    <s v="3/14/2023"/>
    <s v="Prefinancing del 30% (37614, 78 EUR). Pago tras RP1 (Jul-Ag 2025) 62691,30 EUR. Pago tras RP2 (En 2026) 25076,52 EUR"/>
    <n v="2025"/>
  </r>
  <r>
    <x v="187"/>
    <s v="CDTI "/>
    <x v="31"/>
    <x v="2"/>
    <n v="241317"/>
    <n v="1126142"/>
    <n v="674200"/>
    <m/>
    <m/>
    <n v="112370"/>
    <n v="561830"/>
    <m/>
    <m/>
    <m/>
    <m/>
    <m/>
    <m/>
    <x v="0"/>
    <s v="6/25/2019"/>
    <s v="12/20/2019"/>
    <s v="Adelanto 250K, Pago tras Hito 1 (2021) 555630,61EUR, pago tras HITO 2 (Jun2022) 561828,22"/>
    <n v="2024"/>
  </r>
  <r>
    <x v="188"/>
    <s v="CDTI "/>
    <x v="31"/>
    <x v="2"/>
    <n v="352600"/>
    <n v="850315"/>
    <n v="559394"/>
    <n v="65429"/>
    <n v="157879"/>
    <n v="98473"/>
    <n v="237613"/>
    <m/>
    <m/>
    <m/>
    <m/>
    <m/>
    <m/>
    <x v="0"/>
    <s v="1/28/2020"/>
    <s v="3/31/2020"/>
    <s v="Adelanto 250K, Pago tras HITO 1 (2021) 393520,69EUR. Pago tras HITO 2 (2022) 223308,41EUR. Pago tras HITO 3 (2023) 336086,66EUR"/>
    <n v="2023"/>
  </r>
  <r>
    <x v="189"/>
    <s v="CTA"/>
    <x v="32"/>
    <x v="2"/>
    <n v="14250"/>
    <n v="26460"/>
    <n v="18997"/>
    <m/>
    <m/>
    <n v="0"/>
    <n v="18997"/>
    <m/>
    <m/>
    <m/>
    <m/>
    <m/>
    <m/>
    <x v="1"/>
    <m/>
    <m/>
    <m/>
    <n v="2023"/>
  </r>
  <r>
    <x v="190"/>
    <s v="H2020"/>
    <x v="2"/>
    <x v="2"/>
    <n v="168570"/>
    <n v="0"/>
    <n v="98930"/>
    <m/>
    <m/>
    <n v="98930"/>
    <n v="0"/>
    <m/>
    <m/>
    <m/>
    <m/>
    <m/>
    <m/>
    <x v="1"/>
    <d v="2018-10-10T00:00:00"/>
    <d v="2018-10-10T00:00:00"/>
    <m/>
    <n v="2023"/>
  </r>
  <r>
    <x v="191"/>
    <s v="LIFE2027"/>
    <x v="34"/>
    <x v="2"/>
    <n v="126380"/>
    <n v="0"/>
    <n v="25280"/>
    <m/>
    <m/>
    <n v="25280"/>
    <n v="0"/>
    <m/>
    <m/>
    <m/>
    <m/>
    <m/>
    <m/>
    <x v="1"/>
    <d v="2020-10-10T00:00:00"/>
    <d v="2020-10-10T00:00:00"/>
    <m/>
    <n v="2023"/>
  </r>
  <r>
    <x v="192"/>
    <s v="Torres Quevedo"/>
    <x v="31"/>
    <x v="2"/>
    <n v="83167"/>
    <n v="0"/>
    <n v="27722"/>
    <m/>
    <m/>
    <m/>
    <m/>
    <n v="27722"/>
    <n v="0"/>
    <m/>
    <m/>
    <m/>
    <m/>
    <x v="1"/>
    <s v="2/14/2023"/>
    <s v="9/28/2023"/>
    <s v="16/04/2024, se esperan otros dos pagos del mismo importe en 2025 y 2026. Subvención a fondo perdido."/>
    <n v="2024"/>
  </r>
  <r>
    <x v="193"/>
    <s v="CDTI"/>
    <x v="31"/>
    <x v="2"/>
    <n v="0"/>
    <n v="288220.5"/>
    <n v="288220.5"/>
    <m/>
    <m/>
    <m/>
    <m/>
    <m/>
    <m/>
    <m/>
    <m/>
    <m/>
    <n v="288220.5"/>
    <x v="2"/>
    <d v="2025-05-02T00:00:00"/>
    <d v="2025-05-08T00:00:00"/>
    <s v="Cobrado el 05/01/2026"/>
    <n v="2025"/>
  </r>
  <r>
    <x v="194"/>
    <s v="Ayudas Hubs de Innovación "/>
    <x v="35"/>
    <x v="2"/>
    <n v="88449.16"/>
    <n v="0"/>
    <n v="13111.68"/>
    <m/>
    <m/>
    <m/>
    <m/>
    <m/>
    <m/>
    <m/>
    <m/>
    <n v="13111.68"/>
    <m/>
    <x v="1"/>
    <s v="7/31/2025"/>
    <s v="12/29/2025"/>
    <m/>
    <n v="2025"/>
  </r>
  <r>
    <x v="195"/>
    <s v="Autoconsumo"/>
    <x v="29"/>
    <x v="2"/>
    <n v="23026"/>
    <m/>
    <n v="23026"/>
    <m/>
    <m/>
    <m/>
    <m/>
    <m/>
    <m/>
    <m/>
    <m/>
    <m/>
    <m/>
    <x v="2"/>
    <s v="6/30/2022"/>
    <s v="2/18/2023"/>
    <m/>
    <n v="2023"/>
  </r>
  <r>
    <x v="196"/>
    <s v="Autoconsumo"/>
    <x v="29"/>
    <x v="2"/>
    <n v="19717"/>
    <n v="0"/>
    <n v="19717"/>
    <m/>
    <m/>
    <m/>
    <m/>
    <m/>
    <m/>
    <m/>
    <m/>
    <m/>
    <m/>
    <x v="2"/>
    <d v="2022-11-11T00:00:00"/>
    <d v="2024-07-11T00:00:00"/>
    <m/>
    <n v="2024"/>
  </r>
  <r>
    <x v="197"/>
    <s v="CDTI "/>
    <x v="31"/>
    <x v="2"/>
    <n v="69837"/>
    <n v="927834"/>
    <n v="300000"/>
    <m/>
    <m/>
    <m/>
    <m/>
    <m/>
    <m/>
    <n v="21000"/>
    <n v="279000"/>
    <m/>
    <m/>
    <x v="2"/>
    <m/>
    <s v="7/22/2025"/>
    <s v="Nos darán un anticipo en 2025, el resto tras justificación. Anticipo (2025) 300k"/>
    <n v="20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4845A8-A384-43B0-99D1-349A0E11EC70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E68" firstHeaderRow="0" firstDataRow="1" firstDataCol="3" rowPageCount="1" colPageCount="1"/>
  <pivotFields count="22">
    <pivotField axis="axisRow" compact="0" outline="0" showAll="0" defaultSubtotal="0">
      <items count="199">
        <item x="157"/>
        <item x="190"/>
        <item x="174"/>
        <item x="184"/>
        <item m="1" x="198"/>
        <item x="189"/>
        <item x="181"/>
        <item x="182"/>
        <item x="173"/>
        <item x="187"/>
        <item x="176"/>
        <item n="Implantación de 52,5MW de hidrógeno renovable en el Parque Energético La Rábida" x="179"/>
        <item n="Implantación de un demostrador de hidrógeno renovable de tecnología PEM en el Parque Energético de La Rábida" x="178"/>
        <item x="195"/>
        <item x="196"/>
        <item x="4"/>
        <item x="168"/>
        <item x="186"/>
        <item x="155"/>
        <item x="194"/>
        <item x="154"/>
        <item x="171"/>
        <item x="183"/>
        <item x="161"/>
        <item x="164"/>
        <item x="163"/>
        <item x="159"/>
        <item x="162"/>
        <item x="158"/>
        <item x="160"/>
        <item x="156"/>
        <item x="197"/>
        <item x="167"/>
        <item x="175"/>
        <item x="170"/>
        <item x="169"/>
        <item x="188"/>
        <item x="177"/>
        <item x="185"/>
        <item x="193"/>
        <item x="166"/>
        <item x="165"/>
        <item x="191"/>
        <item x="192"/>
        <item x="180"/>
        <item x="0"/>
        <item x="1"/>
        <item x="2"/>
        <item x="3"/>
        <item n="Implantación infraestructura recarga eléctrica vehículo ES344470 CAÑERO" x="5"/>
        <item n="Implantación infraestructura recarga eléctrica vehículo ES336090 COLÓN" x="6"/>
        <item x="7"/>
        <item n="Implantación infraestructura recarga eléctrica vehículo ES049290 NUESTRA SEÑORA DE LA PALMA" x="8"/>
        <item x="9"/>
        <item x="10"/>
        <item x="11"/>
        <item n="Implantación infraestructura recarga eléctrica vehículo ES171590 ES PUERTO SEVILLA / LA ESCLUSA" x="12"/>
        <item x="13"/>
        <item x="14"/>
        <item n="Implantación infraestructura recarga eléctrica vehículo ES179730 MANILVA I" x="15"/>
        <item n="Implantación infraestructura recarga eléctrica vehículo ES179740 MANILVA II" x="16"/>
        <item x="17"/>
        <item n="Implantación infraestructura recarga eléctrica vehículo ES313160 ANDUJAR II" x="18"/>
        <item x="19"/>
        <item x="20"/>
        <item x="21"/>
        <item x="22"/>
        <item n="Implantación infraestructura recarga eléctrica vehículo ES210730 PUERTO BAHIA DE ALGECIRAS" x="23"/>
        <item x="24"/>
        <item n="Implantación infraestructura recarga eléctrica vehículo ES316130 BALAFIA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n="Implantación infraestructura recarga eléctrica vehículo ES372210 SANT JORDI II"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n="Implantación infraestructura recarga eléctrica vehículo ES372210 SANT JORDI II"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n="Implantación infraestructura recarga eléctrica vehículo ES160090 CASTELLDEFELS" x="139"/>
        <item x="140"/>
        <item n="Implantación infraestructura recarga eléctrica vehículo ES150890 LA PAUSA" x="141"/>
        <item n="Implantación infraestructura recarga eléctrica vehículo ES171650 LOPE DE VEGA" x="142"/>
        <item x="143"/>
        <item x="172"/>
        <item n="Costes indirectos emisión de gases efecto invernadero PSR 2023" x="144"/>
        <item n="Costes indirectos emisión de gases efecto invernadero PLR 2023" x="145"/>
        <item x="146"/>
        <item x="147"/>
        <item x="148"/>
        <item n="Costes indirectos emisión de gases efecto invernadero PLR 2024" x="149"/>
        <item n="Costes indirectos emisión de gases efecto invernadero PSR 2025" x="151"/>
        <item x="152"/>
        <item x="150"/>
        <item n="Costes indirectos emisión de gases efecto invernadero PLR 2025"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axis="axisRow" compact="0" outline="0" showAll="0" defaultSubtotal="0">
      <items count="37">
        <item x="21"/>
        <item x="26"/>
        <item x="22"/>
        <item x="24"/>
        <item n="D.G. de Industria y Pequeña y Mediana Empresa" x="19"/>
        <item x="17"/>
        <item x="31"/>
        <item x="20"/>
        <item x="18"/>
        <item x="0"/>
        <item x="1"/>
        <item n="Agencia Andaluza de la Energía"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9"/>
        <item x="16"/>
        <item x="23"/>
        <item x="25"/>
        <item x="27"/>
        <item x="30"/>
        <item x="32"/>
        <item x="28"/>
        <item x="33"/>
        <item x="34"/>
        <item x="35"/>
        <item m="1" x="36"/>
        <item x="2"/>
      </items>
    </pivotField>
    <pivotField axis="axisPage" compact="0" outline="0" showAll="0" defaultSubtotal="0">
      <items count="4">
        <item x="2"/>
        <item x="3"/>
        <item x="0"/>
        <item x="1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">
        <item x="0"/>
        <item m="1" x="4"/>
        <item x="1"/>
        <item m="1" x="3"/>
        <item x="2"/>
      </items>
    </pivotField>
    <pivotField compact="0" outline="0" showAll="0" defaultSubtotal="0"/>
    <pivotField compact="0" outline="0" showAll="0" sortType="ascending" defaultSubtotal="0"/>
    <pivotField compact="0" outline="0" showAll="0" defaultSubtotal="0"/>
    <pivotField dataField="1" compact="0" outline="0" subtotalTop="0" showAll="0" defaultSubtotal="0"/>
  </pivotFields>
  <rowFields count="3">
    <field x="0"/>
    <field x="2"/>
    <field x="17"/>
  </rowFields>
  <rowItems count="65">
    <i>
      <x/>
      <x/>
      <x v="4"/>
    </i>
    <i>
      <x v="1"/>
      <x v="36"/>
      <x v="2"/>
    </i>
    <i>
      <x v="3"/>
      <x v="6"/>
      <x v="2"/>
    </i>
    <i>
      <x v="5"/>
      <x v="30"/>
      <x v="2"/>
    </i>
    <i>
      <x v="6"/>
      <x v="6"/>
      <x/>
    </i>
    <i>
      <x v="7"/>
      <x v="30"/>
      <x v="2"/>
    </i>
    <i>
      <x v="9"/>
      <x v="6"/>
      <x/>
    </i>
    <i>
      <x v="10"/>
      <x v="31"/>
      <x v="4"/>
    </i>
    <i>
      <x v="11"/>
      <x v="29"/>
      <x v="4"/>
    </i>
    <i>
      <x v="12"/>
      <x v="29"/>
      <x v="4"/>
    </i>
    <i>
      <x v="13"/>
      <x v="24"/>
      <x v="4"/>
    </i>
    <i>
      <x v="14"/>
      <x v="24"/>
      <x v="4"/>
    </i>
    <i>
      <x v="17"/>
      <x v="6"/>
      <x v="2"/>
    </i>
    <i>
      <x v="18"/>
      <x/>
      <x v="4"/>
    </i>
    <i>
      <x v="19"/>
      <x v="34"/>
      <x v="2"/>
    </i>
    <i>
      <x v="20"/>
      <x/>
      <x v="4"/>
    </i>
    <i>
      <x v="21"/>
      <x v="26"/>
      <x v="4"/>
    </i>
    <i>
      <x v="22"/>
      <x v="6"/>
      <x v="2"/>
    </i>
    <i>
      <x v="23"/>
      <x/>
      <x v="4"/>
    </i>
    <i>
      <x v="24"/>
      <x/>
      <x v="4"/>
    </i>
    <i>
      <x v="25"/>
      <x/>
      <x v="4"/>
    </i>
    <i>
      <x v="26"/>
      <x/>
      <x v="4"/>
    </i>
    <i>
      <x v="27"/>
      <x/>
      <x v="4"/>
    </i>
    <i>
      <x v="28"/>
      <x/>
      <x v="4"/>
    </i>
    <i>
      <x v="29"/>
      <x/>
      <x v="4"/>
    </i>
    <i>
      <x v="30"/>
      <x/>
      <x v="4"/>
    </i>
    <i>
      <x v="31"/>
      <x v="6"/>
      <x v="4"/>
    </i>
    <i>
      <x v="32"/>
      <x/>
      <x v="4"/>
    </i>
    <i>
      <x v="34"/>
      <x/>
      <x v="4"/>
    </i>
    <i>
      <x v="35"/>
      <x/>
      <x v="4"/>
    </i>
    <i>
      <x v="36"/>
      <x v="6"/>
      <x/>
    </i>
    <i>
      <x v="38"/>
      <x v="32"/>
      <x v="2"/>
    </i>
    <i>
      <x v="39"/>
      <x v="6"/>
      <x v="4"/>
    </i>
    <i>
      <x v="40"/>
      <x/>
      <x v="4"/>
    </i>
    <i>
      <x v="41"/>
      <x/>
      <x v="4"/>
    </i>
    <i>
      <x v="42"/>
      <x v="33"/>
      <x v="2"/>
    </i>
    <i>
      <x v="43"/>
      <x v="6"/>
      <x v="2"/>
    </i>
    <i>
      <x v="44"/>
      <x v="29"/>
      <x v="4"/>
    </i>
    <i>
      <x v="49"/>
      <x v="11"/>
      <x v="4"/>
    </i>
    <i>
      <x v="50"/>
      <x v="11"/>
      <x v="4"/>
    </i>
    <i>
      <x v="52"/>
      <x v="11"/>
      <x v="4"/>
    </i>
    <i>
      <x v="56"/>
      <x v="11"/>
      <x v="4"/>
    </i>
    <i>
      <x v="59"/>
      <x v="11"/>
      <x v="4"/>
    </i>
    <i>
      <x v="60"/>
      <x v="11"/>
      <x v="4"/>
    </i>
    <i>
      <x v="62"/>
      <x v="11"/>
      <x v="4"/>
    </i>
    <i>
      <x v="67"/>
      <x v="11"/>
      <x v="4"/>
    </i>
    <i>
      <x v="69"/>
      <x v="16"/>
      <x v="4"/>
    </i>
    <i>
      <x v="104"/>
      <x v="16"/>
      <x v="4"/>
    </i>
    <i>
      <x v="161"/>
      <x v="16"/>
      <x v="4"/>
    </i>
    <i>
      <x v="183"/>
      <x v="16"/>
      <x v="4"/>
    </i>
    <i>
      <x v="185"/>
      <x v="16"/>
      <x v="4"/>
    </i>
    <i>
      <x v="186"/>
      <x v="16"/>
      <x v="4"/>
    </i>
    <i>
      <x v="188"/>
      <x v="3"/>
      <x v="4"/>
    </i>
    <i>
      <x v="189"/>
      <x v="8"/>
      <x/>
    </i>
    <i>
      <x v="190"/>
      <x v="8"/>
      <x/>
    </i>
    <i>
      <x v="191"/>
      <x v="4"/>
      <x/>
    </i>
    <i>
      <x v="192"/>
      <x v="4"/>
      <x/>
    </i>
    <i>
      <x v="193"/>
      <x v="4"/>
      <x/>
    </i>
    <i>
      <x v="194"/>
      <x v="8"/>
      <x/>
    </i>
    <i>
      <x v="195"/>
      <x v="7"/>
      <x/>
    </i>
    <i r="1">
      <x v="8"/>
      <x/>
    </i>
    <i>
      <x v="196"/>
      <x v="7"/>
      <x/>
    </i>
    <i>
      <x v="197"/>
      <x v="4"/>
      <x/>
    </i>
    <i>
      <x v="198"/>
      <x v="7"/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3" item="0" hier="-1"/>
  </pageFields>
  <dataFields count="2">
    <dataField name="Suma de IMPORTE COBRADO TOTAL" fld="6" baseField="0" baseItem="0" numFmtId="3"/>
    <dataField name="Suma de EJERCICIO" fld="21" baseField="0" baseItem="0"/>
  </dataFields>
  <formats count="2">
    <format dxfId="4">
      <pivotArea outline="0" collapsedLevelsAreSubtotals="1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F1D60C-AC86-47ED-9266-7692C8A6AB5E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4:D72" firstHeaderRow="1" firstDataRow="1" firstDataCol="3" rowPageCount="1" colPageCount="1"/>
  <pivotFields count="23">
    <pivotField axis="axisRow" compact="0" outline="0" showAll="0" defaultSubtotal="0">
      <items count="73">
        <item x="69"/>
        <item x="37"/>
        <item x="8"/>
        <item x="60"/>
        <item x="36"/>
        <item x="50"/>
        <item x="70"/>
        <item x="26"/>
        <item x="41"/>
        <item x="42"/>
        <item x="43"/>
        <item x="44"/>
        <item x="45"/>
        <item x="46"/>
        <item x="47"/>
        <item x="48"/>
        <item x="54"/>
        <item x="1"/>
        <item x="0"/>
        <item x="68"/>
        <item x="59"/>
        <item x="51"/>
        <item x="72"/>
        <item x="52"/>
        <item x="25"/>
        <item x="4"/>
        <item x="3"/>
        <item x="2"/>
        <item x="57"/>
        <item x="38"/>
        <item x="28"/>
        <item x="39"/>
        <item x="31"/>
        <item x="30"/>
        <item x="65"/>
        <item x="66"/>
        <item x="19"/>
        <item x="56"/>
        <item x="6"/>
        <item x="35"/>
        <item x="49"/>
        <item x="64"/>
        <item x="71"/>
        <item x="5"/>
        <item x="22"/>
        <item x="53"/>
        <item x="40"/>
        <item x="12"/>
        <item x="24"/>
        <item x="15"/>
        <item x="14"/>
        <item x="10"/>
        <item x="13"/>
        <item x="9"/>
        <item x="11"/>
        <item x="7"/>
        <item x="67"/>
        <item x="18"/>
        <item x="27"/>
        <item x="21"/>
        <item x="20"/>
        <item x="34"/>
        <item x="58"/>
        <item x="29"/>
        <item x="55"/>
        <item x="63"/>
        <item x="17"/>
        <item x="16"/>
        <item x="61"/>
        <item x="23"/>
        <item x="33"/>
        <item x="62"/>
        <item x="3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2">
        <item x="4"/>
        <item x="15"/>
        <item x="26"/>
        <item x="25"/>
        <item x="24"/>
        <item x="18"/>
        <item x="10"/>
        <item x="27"/>
        <item x="19"/>
        <item x="2"/>
        <item x="22"/>
        <item x="20"/>
        <item x="14"/>
        <item x="28"/>
        <item x="21"/>
        <item x="7"/>
        <item x="0"/>
        <item x="29"/>
        <item x="30"/>
        <item x="31"/>
        <item x="6"/>
        <item x="5"/>
        <item x="16"/>
        <item x="13"/>
        <item x="12"/>
        <item x="3"/>
        <item x="11"/>
        <item x="1"/>
        <item x="8"/>
        <item x="17"/>
        <item x="9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11">
        <item x="3"/>
        <item x="0"/>
        <item x="1"/>
        <item x="7"/>
        <item x="9"/>
        <item x="2"/>
        <item x="5"/>
        <item x="4"/>
        <item x="6"/>
        <item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h="1" x="3"/>
        <item x="0"/>
        <item x="4"/>
        <item x="5"/>
        <item x="1"/>
        <item x="6"/>
        <item h="1" x="8"/>
        <item x="7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7"/>
    <field x="1"/>
    <field x="0"/>
  </rowFields>
  <rowItems count="68">
    <i>
      <x v="1"/>
      <x v="16"/>
      <x v="17"/>
    </i>
    <i r="2">
      <x v="18"/>
    </i>
    <i r="1">
      <x v="27"/>
      <x v="25"/>
    </i>
    <i r="2">
      <x v="26"/>
    </i>
    <i r="2">
      <x v="27"/>
    </i>
    <i>
      <x v="2"/>
      <x v="5"/>
      <x v="21"/>
    </i>
    <i r="2">
      <x v="28"/>
    </i>
    <i r="2">
      <x v="62"/>
    </i>
    <i r="1">
      <x v="15"/>
      <x v="24"/>
    </i>
    <i>
      <x v="3"/>
      <x v="3"/>
      <x v="41"/>
    </i>
    <i r="1">
      <x v="5"/>
      <x v="16"/>
    </i>
    <i r="2">
      <x v="45"/>
    </i>
    <i r="1">
      <x v="8"/>
      <x v="20"/>
    </i>
    <i r="2">
      <x v="23"/>
    </i>
    <i r="1">
      <x v="10"/>
      <x v="3"/>
    </i>
    <i r="1">
      <x v="11"/>
      <x v="64"/>
    </i>
    <i r="1">
      <x v="14"/>
      <x v="37"/>
    </i>
    <i r="2">
      <x v="68"/>
    </i>
    <i r="1">
      <x v="28"/>
      <x v="7"/>
    </i>
    <i r="1">
      <x v="30"/>
      <x v="58"/>
    </i>
    <i r="1">
      <x v="31"/>
      <x v="71"/>
    </i>
    <i>
      <x v="4"/>
      <x/>
      <x v="44"/>
    </i>
    <i r="1">
      <x v="9"/>
      <x v="2"/>
    </i>
    <i r="2">
      <x v="36"/>
    </i>
    <i r="2">
      <x v="38"/>
    </i>
    <i r="2">
      <x v="43"/>
    </i>
    <i r="2">
      <x v="47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7"/>
    </i>
    <i r="2">
      <x v="59"/>
    </i>
    <i r="2">
      <x v="60"/>
    </i>
    <i r="2">
      <x v="66"/>
    </i>
    <i r="2">
      <x v="67"/>
    </i>
    <i r="1">
      <x v="25"/>
      <x v="44"/>
    </i>
    <i>
      <x v="5"/>
      <x v="2"/>
      <x v="34"/>
    </i>
    <i r="2">
      <x v="35"/>
    </i>
    <i r="1">
      <x v="4"/>
      <x v="65"/>
    </i>
    <i r="1">
      <x v="5"/>
      <x v="56"/>
    </i>
    <i r="1">
      <x v="6"/>
      <x v="30"/>
    </i>
    <i r="1">
      <x v="7"/>
      <x v="19"/>
    </i>
    <i r="1">
      <x v="23"/>
      <x v="72"/>
    </i>
    <i r="1">
      <x v="24"/>
      <x v="32"/>
    </i>
    <i r="2">
      <x v="33"/>
    </i>
    <i r="1">
      <x v="26"/>
      <x v="63"/>
    </i>
    <i>
      <x v="7"/>
      <x v="12"/>
      <x v="70"/>
    </i>
    <i>
      <x v="8"/>
      <x v="1"/>
      <x v="61"/>
    </i>
    <i r="1">
      <x v="12"/>
      <x v="4"/>
    </i>
    <i r="2">
      <x v="39"/>
    </i>
    <i r="1">
      <x v="13"/>
      <x/>
    </i>
    <i r="1">
      <x v="17"/>
      <x v="6"/>
    </i>
    <i r="1">
      <x v="18"/>
      <x v="42"/>
    </i>
    <i r="1">
      <x v="19"/>
      <x v="22"/>
    </i>
    <i r="1">
      <x v="21"/>
      <x v="69"/>
    </i>
    <i r="1">
      <x v="2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grand">
      <x/>
    </i>
  </rowItems>
  <colItems count="1">
    <i/>
  </colItems>
  <pageFields count="1">
    <pageField fld="8" hier="-1"/>
  </pageFields>
  <dataFields count="1">
    <dataField name="Suma de Fondo perdido " fld="13" baseField="0" baseItem="0" numFmtId="168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8" count="0"/>
        </references>
      </pivotArea>
    </format>
    <format dxfId="0">
      <pivotArea dataOnly="0" labelOnly="1" outline="0" axis="axisValues" fieldPosition="0"/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32" dT="2026-01-14T14:15:10.20" personId="{CCEC8B47-539E-4292-AD1B-A1E5651D7C52}" id="{0CA97993-0465-4EC0-9EA9-49C5E083436C}">
    <text>Resolución provisional de concesión. Se ha reducido la solicitud y se han presentado alegaciones</text>
  </threadedComment>
  <threadedComment ref="C39" dT="2024-12-02T11:26:17.85" personId="{984A752C-471D-4A43-B39A-83E4FC5FE089}" id="{A0E9A657-4852-46F3-AED4-91CDFD82998B}">
    <text xml:space="preserve"> Valles de H2</text>
  </threadedComment>
  <threadedComment ref="C40" dT="2024-12-02T11:26:21.96" personId="{984A752C-471D-4A43-B39A-83E4FC5FE089}" id="{2A0C4945-24AC-4E03-A1F1-1989C52C63CE}">
    <text xml:space="preserve"> Valles de H2</text>
  </threadedComment>
  <threadedComment ref="O62" dT="2025-06-17T09:45:42.59" personId="{055D82C0-F83C-4B09-BA26-45B66B886942}" id="{7D5263EE-4492-4D00-847D-199AE8DEA7BF}">
    <text>Tramo Reembolsable (Préstamo) es un 80,5% de la Subv concedida (898995,70 EUR)</text>
  </threadedComment>
  <threadedComment ref="O64" dT="2025-06-17T09:56:12.18" personId="{055D82C0-F83C-4B09-BA26-45B66B886942}" id="{3E2A6F6B-B8F1-4898-AF39-6584789AE9F7}">
    <text>El Tramo Reembolsable (Préstamo) es el 80,6% de la subv total (946119,44 EUR)</text>
  </threadedComment>
  <threadedComment ref="O65" dT="2025-06-17T10:04:10.23" personId="{055D82C0-F83C-4B09-BA26-45B66B886942}" id="{E71F3502-B2D7-4B46-B333-5B7E27D6FD31}">
    <text>El Tramo Reembolsable (Préstamo) es el 82,3% de la subv total (557856,70 EUR)</text>
  </threadedComment>
  <threadedComment ref="N69" dT="2025-06-17T07:56:23.54" personId="{055D82C0-F83C-4B09-BA26-45B66B886942}" id="{A0F9C9FF-DFB4-4CF4-8F90-FD89838468D9}">
    <text>70,7% Tramo Reembolsable (Crédito)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A363-7929-4F94-A16D-677F2DCE694F}">
  <dimension ref="A1:E784"/>
  <sheetViews>
    <sheetView tabSelected="1" workbookViewId="0">
      <selection activeCell="A13" sqref="A13"/>
    </sheetView>
  </sheetViews>
  <sheetFormatPr baseColWidth="10" defaultRowHeight="14.5" x14ac:dyDescent="0.35"/>
  <cols>
    <col min="1" max="1" width="94.1796875" customWidth="1"/>
    <col min="2" max="2" width="30.7265625" style="100" customWidth="1"/>
    <col min="3" max="3" width="22.81640625" bestFit="1" customWidth="1"/>
    <col min="4" max="4" width="31.36328125" bestFit="1" customWidth="1"/>
    <col min="5" max="5" width="16.90625" bestFit="1" customWidth="1"/>
    <col min="6" max="6" width="33" bestFit="1" customWidth="1"/>
  </cols>
  <sheetData>
    <row r="1" spans="1:5" x14ac:dyDescent="0.35">
      <c r="A1" s="70" t="s">
        <v>524</v>
      </c>
      <c r="B1" t="s">
        <v>525</v>
      </c>
    </row>
    <row r="3" spans="1:5" x14ac:dyDescent="0.35">
      <c r="A3" s="70" t="s">
        <v>0</v>
      </c>
      <c r="B3" s="70" t="s">
        <v>789</v>
      </c>
      <c r="C3" s="70" t="s">
        <v>523</v>
      </c>
      <c r="D3" t="s">
        <v>861</v>
      </c>
      <c r="E3" t="s">
        <v>1037</v>
      </c>
    </row>
    <row r="4" spans="1:5" x14ac:dyDescent="0.35">
      <c r="A4" t="s">
        <v>282</v>
      </c>
      <c r="B4" t="s">
        <v>72</v>
      </c>
      <c r="C4" t="s">
        <v>334</v>
      </c>
      <c r="D4" s="100">
        <v>2940000</v>
      </c>
      <c r="E4" s="100">
        <v>2023</v>
      </c>
    </row>
    <row r="5" spans="1:5" x14ac:dyDescent="0.35">
      <c r="A5" t="s">
        <v>424</v>
      </c>
      <c r="B5" t="s">
        <v>1035</v>
      </c>
      <c r="C5" t="s">
        <v>33</v>
      </c>
      <c r="D5" s="100">
        <v>98930</v>
      </c>
      <c r="E5" s="100">
        <v>2023</v>
      </c>
    </row>
    <row r="6" spans="1:5" x14ac:dyDescent="0.35">
      <c r="A6" t="s">
        <v>408</v>
      </c>
      <c r="B6" t="s">
        <v>106</v>
      </c>
      <c r="C6" t="s">
        <v>33</v>
      </c>
      <c r="D6" s="100">
        <v>466502</v>
      </c>
      <c r="E6" s="100">
        <v>2025</v>
      </c>
    </row>
    <row r="7" spans="1:5" x14ac:dyDescent="0.35">
      <c r="A7" t="s">
        <v>422</v>
      </c>
      <c r="B7" t="s">
        <v>1021</v>
      </c>
      <c r="C7" t="s">
        <v>33</v>
      </c>
      <c r="D7" s="100">
        <v>18997</v>
      </c>
      <c r="E7" s="100">
        <v>2023</v>
      </c>
    </row>
    <row r="8" spans="1:5" x14ac:dyDescent="0.35">
      <c r="A8" t="s">
        <v>401</v>
      </c>
      <c r="B8" t="s">
        <v>106</v>
      </c>
      <c r="C8" t="s">
        <v>62</v>
      </c>
      <c r="D8" s="100">
        <v>853597</v>
      </c>
      <c r="E8" s="100">
        <v>2025</v>
      </c>
    </row>
    <row r="9" spans="1:5" x14ac:dyDescent="0.35">
      <c r="A9" t="s">
        <v>404</v>
      </c>
      <c r="B9" t="s">
        <v>1021</v>
      </c>
      <c r="C9" t="s">
        <v>33</v>
      </c>
      <c r="D9" s="100">
        <v>51444</v>
      </c>
      <c r="E9" s="100">
        <v>2022</v>
      </c>
    </row>
    <row r="10" spans="1:5" x14ac:dyDescent="0.35">
      <c r="A10" t="s">
        <v>418</v>
      </c>
      <c r="B10" t="s">
        <v>106</v>
      </c>
      <c r="C10" t="s">
        <v>62</v>
      </c>
      <c r="D10" s="100">
        <v>674200</v>
      </c>
      <c r="E10" s="100">
        <v>2024</v>
      </c>
    </row>
    <row r="11" spans="1:5" x14ac:dyDescent="0.35">
      <c r="A11" t="s">
        <v>327</v>
      </c>
      <c r="B11" t="s">
        <v>1023</v>
      </c>
      <c r="C11" t="s">
        <v>334</v>
      </c>
      <c r="D11" s="100">
        <v>6465729</v>
      </c>
      <c r="E11" s="100">
        <v>2025</v>
      </c>
    </row>
    <row r="12" spans="1:5" x14ac:dyDescent="0.35">
      <c r="A12" t="s">
        <v>1052</v>
      </c>
      <c r="B12" t="s">
        <v>1017</v>
      </c>
      <c r="C12" t="s">
        <v>334</v>
      </c>
      <c r="D12" s="100">
        <v>15000000</v>
      </c>
      <c r="E12" s="100">
        <v>2022</v>
      </c>
    </row>
    <row r="13" spans="1:5" x14ac:dyDescent="0.35">
      <c r="A13" t="s">
        <v>1051</v>
      </c>
      <c r="B13" t="s">
        <v>1017</v>
      </c>
      <c r="C13" t="s">
        <v>334</v>
      </c>
      <c r="D13" s="100">
        <v>11445576</v>
      </c>
      <c r="E13" s="100">
        <v>2023</v>
      </c>
    </row>
    <row r="14" spans="1:5" x14ac:dyDescent="0.35">
      <c r="A14" t="s">
        <v>468</v>
      </c>
      <c r="B14" t="s">
        <v>237</v>
      </c>
      <c r="C14" t="s">
        <v>334</v>
      </c>
      <c r="D14" s="100">
        <v>23026</v>
      </c>
      <c r="E14" s="100">
        <v>2023</v>
      </c>
    </row>
    <row r="15" spans="1:5" x14ac:dyDescent="0.35">
      <c r="A15" t="s">
        <v>110</v>
      </c>
      <c r="B15" t="s">
        <v>237</v>
      </c>
      <c r="C15" t="s">
        <v>334</v>
      </c>
      <c r="D15" s="100">
        <v>19717</v>
      </c>
      <c r="E15" s="100">
        <v>2024</v>
      </c>
    </row>
    <row r="16" spans="1:5" x14ac:dyDescent="0.35">
      <c r="A16" t="s">
        <v>415</v>
      </c>
      <c r="B16" t="s">
        <v>106</v>
      </c>
      <c r="C16" t="s">
        <v>33</v>
      </c>
      <c r="D16" s="100">
        <v>100311</v>
      </c>
      <c r="E16" s="100">
        <v>2025</v>
      </c>
    </row>
    <row r="17" spans="1:5" x14ac:dyDescent="0.35">
      <c r="A17" t="s">
        <v>278</v>
      </c>
      <c r="B17" t="s">
        <v>72</v>
      </c>
      <c r="C17" t="s">
        <v>334</v>
      </c>
      <c r="D17" s="100">
        <v>302031</v>
      </c>
      <c r="E17" s="100">
        <v>2023</v>
      </c>
    </row>
    <row r="18" spans="1:5" x14ac:dyDescent="0.35">
      <c r="A18" t="s">
        <v>432</v>
      </c>
      <c r="B18" t="s">
        <v>1024</v>
      </c>
      <c r="C18" t="s">
        <v>33</v>
      </c>
      <c r="D18" s="100">
        <v>13111.68</v>
      </c>
      <c r="E18" s="100">
        <v>2025</v>
      </c>
    </row>
    <row r="19" spans="1:5" x14ac:dyDescent="0.35">
      <c r="A19" t="s">
        <v>275</v>
      </c>
      <c r="B19" t="s">
        <v>72</v>
      </c>
      <c r="C19" t="s">
        <v>334</v>
      </c>
      <c r="D19" s="100">
        <v>424225</v>
      </c>
      <c r="E19" s="100">
        <v>2023</v>
      </c>
    </row>
    <row r="20" spans="1:5" x14ac:dyDescent="0.35">
      <c r="A20" t="s">
        <v>288</v>
      </c>
      <c r="B20" t="s">
        <v>1019</v>
      </c>
      <c r="C20" t="s">
        <v>334</v>
      </c>
      <c r="D20" s="100">
        <v>300000</v>
      </c>
      <c r="E20" s="100">
        <v>2025</v>
      </c>
    </row>
    <row r="21" spans="1:5" x14ac:dyDescent="0.35">
      <c r="A21" t="s">
        <v>406</v>
      </c>
      <c r="B21" t="s">
        <v>106</v>
      </c>
      <c r="C21" t="s">
        <v>33</v>
      </c>
      <c r="D21" s="100">
        <v>810565</v>
      </c>
      <c r="E21" s="100">
        <v>2024</v>
      </c>
    </row>
    <row r="22" spans="1:5" x14ac:dyDescent="0.35">
      <c r="A22" t="s">
        <v>76</v>
      </c>
      <c r="B22" t="s">
        <v>72</v>
      </c>
      <c r="C22" t="s">
        <v>334</v>
      </c>
      <c r="D22" s="100">
        <v>774930</v>
      </c>
      <c r="E22" s="100">
        <v>2024</v>
      </c>
    </row>
    <row r="23" spans="1:5" x14ac:dyDescent="0.35">
      <c r="A23" t="s">
        <v>83</v>
      </c>
      <c r="B23" t="s">
        <v>72</v>
      </c>
      <c r="C23" t="s">
        <v>334</v>
      </c>
      <c r="D23" s="100">
        <v>383379</v>
      </c>
      <c r="E23" s="100">
        <v>2024</v>
      </c>
    </row>
    <row r="24" spans="1:5" x14ac:dyDescent="0.35">
      <c r="A24" t="s">
        <v>81</v>
      </c>
      <c r="B24" t="s">
        <v>72</v>
      </c>
      <c r="C24" t="s">
        <v>334</v>
      </c>
      <c r="D24" s="100">
        <v>261848</v>
      </c>
      <c r="E24" s="100">
        <v>2024</v>
      </c>
    </row>
    <row r="25" spans="1:5" x14ac:dyDescent="0.35">
      <c r="A25" t="s">
        <v>286</v>
      </c>
      <c r="B25" t="s">
        <v>72</v>
      </c>
      <c r="C25" t="s">
        <v>334</v>
      </c>
      <c r="D25" s="100">
        <v>191001</v>
      </c>
      <c r="E25" s="100">
        <v>2023</v>
      </c>
    </row>
    <row r="26" spans="1:5" x14ac:dyDescent="0.35">
      <c r="A26" t="s">
        <v>78</v>
      </c>
      <c r="B26" t="s">
        <v>72</v>
      </c>
      <c r="C26" t="s">
        <v>334</v>
      </c>
      <c r="D26" s="100">
        <v>2368319</v>
      </c>
      <c r="E26" s="100">
        <v>2024</v>
      </c>
    </row>
    <row r="27" spans="1:5" x14ac:dyDescent="0.35">
      <c r="A27" t="s">
        <v>284</v>
      </c>
      <c r="B27" t="s">
        <v>72</v>
      </c>
      <c r="C27" t="s">
        <v>334</v>
      </c>
      <c r="D27" s="100">
        <v>634164</v>
      </c>
      <c r="E27" s="100">
        <v>2023</v>
      </c>
    </row>
    <row r="28" spans="1:5" x14ac:dyDescent="0.35">
      <c r="A28" t="s">
        <v>69</v>
      </c>
      <c r="B28" t="s">
        <v>72</v>
      </c>
      <c r="C28" t="s">
        <v>334</v>
      </c>
      <c r="D28" s="100">
        <v>700943</v>
      </c>
      <c r="E28" s="100">
        <v>2024</v>
      </c>
    </row>
    <row r="29" spans="1:5" x14ac:dyDescent="0.35">
      <c r="A29" t="s">
        <v>280</v>
      </c>
      <c r="B29" t="s">
        <v>72</v>
      </c>
      <c r="C29" t="s">
        <v>334</v>
      </c>
      <c r="D29" s="100">
        <v>427763</v>
      </c>
      <c r="E29" s="100">
        <v>2023</v>
      </c>
    </row>
    <row r="30" spans="1:5" x14ac:dyDescent="0.35">
      <c r="A30" t="s">
        <v>469</v>
      </c>
      <c r="B30" t="s">
        <v>106</v>
      </c>
      <c r="C30" t="s">
        <v>334</v>
      </c>
      <c r="D30" s="100">
        <v>300000</v>
      </c>
      <c r="E30" s="100">
        <v>2025</v>
      </c>
    </row>
    <row r="31" spans="1:5" x14ac:dyDescent="0.35">
      <c r="A31" t="s">
        <v>89</v>
      </c>
      <c r="B31" t="s">
        <v>72</v>
      </c>
      <c r="C31" t="s">
        <v>334</v>
      </c>
      <c r="D31" s="100">
        <v>208511</v>
      </c>
      <c r="E31" s="100">
        <v>2024</v>
      </c>
    </row>
    <row r="32" spans="1:5" x14ac:dyDescent="0.35">
      <c r="A32" t="s">
        <v>100</v>
      </c>
      <c r="B32" t="s">
        <v>72</v>
      </c>
      <c r="C32" t="s">
        <v>334</v>
      </c>
      <c r="D32" s="100">
        <v>1988983</v>
      </c>
      <c r="E32" s="100">
        <v>2024</v>
      </c>
    </row>
    <row r="33" spans="1:5" x14ac:dyDescent="0.35">
      <c r="A33" t="s">
        <v>98</v>
      </c>
      <c r="B33" t="s">
        <v>72</v>
      </c>
      <c r="C33" t="s">
        <v>334</v>
      </c>
      <c r="D33" s="100">
        <v>1648025</v>
      </c>
      <c r="E33" s="100">
        <v>2024</v>
      </c>
    </row>
    <row r="34" spans="1:5" x14ac:dyDescent="0.35">
      <c r="A34" t="s">
        <v>420</v>
      </c>
      <c r="B34" t="s">
        <v>106</v>
      </c>
      <c r="C34" t="s">
        <v>62</v>
      </c>
      <c r="D34" s="100">
        <v>559394</v>
      </c>
      <c r="E34" s="100">
        <v>2023</v>
      </c>
    </row>
    <row r="35" spans="1:5" x14ac:dyDescent="0.35">
      <c r="A35" t="s">
        <v>410</v>
      </c>
      <c r="B35" t="s">
        <v>411</v>
      </c>
      <c r="C35" t="s">
        <v>33</v>
      </c>
      <c r="D35" s="100">
        <v>297189</v>
      </c>
      <c r="E35" s="100">
        <v>2024</v>
      </c>
    </row>
    <row r="36" spans="1:5" x14ac:dyDescent="0.35">
      <c r="A36" t="s">
        <v>428</v>
      </c>
      <c r="B36" t="s">
        <v>106</v>
      </c>
      <c r="C36" t="s">
        <v>334</v>
      </c>
      <c r="D36" s="100">
        <v>288220.5</v>
      </c>
      <c r="E36" s="100">
        <v>2025</v>
      </c>
    </row>
    <row r="37" spans="1:5" x14ac:dyDescent="0.35">
      <c r="A37" t="s">
        <v>87</v>
      </c>
      <c r="B37" t="s">
        <v>72</v>
      </c>
      <c r="C37" t="s">
        <v>334</v>
      </c>
      <c r="D37" s="100">
        <v>1090086</v>
      </c>
      <c r="E37" s="100">
        <v>2024</v>
      </c>
    </row>
    <row r="38" spans="1:5" x14ac:dyDescent="0.35">
      <c r="A38" t="s">
        <v>85</v>
      </c>
      <c r="B38" t="s">
        <v>72</v>
      </c>
      <c r="C38" t="s">
        <v>334</v>
      </c>
      <c r="D38" s="100">
        <v>334350</v>
      </c>
      <c r="E38" s="100">
        <v>2024</v>
      </c>
    </row>
    <row r="39" spans="1:5" x14ac:dyDescent="0.35">
      <c r="A39" t="s">
        <v>427</v>
      </c>
      <c r="B39" t="s">
        <v>416</v>
      </c>
      <c r="C39" t="s">
        <v>33</v>
      </c>
      <c r="D39" s="100">
        <v>25280</v>
      </c>
      <c r="E39" s="100">
        <v>2023</v>
      </c>
    </row>
    <row r="40" spans="1:5" x14ac:dyDescent="0.35">
      <c r="A40" t="s">
        <v>102</v>
      </c>
      <c r="B40" t="s">
        <v>106</v>
      </c>
      <c r="C40" t="s">
        <v>33</v>
      </c>
      <c r="D40" s="100">
        <v>27722</v>
      </c>
      <c r="E40" s="100">
        <v>2024</v>
      </c>
    </row>
    <row r="41" spans="1:5" x14ac:dyDescent="0.35">
      <c r="A41" t="s">
        <v>341</v>
      </c>
      <c r="B41" t="s">
        <v>1017</v>
      </c>
      <c r="C41" t="s">
        <v>334</v>
      </c>
      <c r="D41" s="100">
        <v>303750000</v>
      </c>
      <c r="E41" s="100">
        <v>2025</v>
      </c>
    </row>
    <row r="42" spans="1:5" x14ac:dyDescent="0.35">
      <c r="A42" t="s">
        <v>1039</v>
      </c>
      <c r="B42" t="s">
        <v>1038</v>
      </c>
      <c r="C42" t="s">
        <v>334</v>
      </c>
      <c r="D42" s="100">
        <v>99210</v>
      </c>
      <c r="E42" s="100">
        <v>2024</v>
      </c>
    </row>
    <row r="43" spans="1:5" x14ac:dyDescent="0.35">
      <c r="A43" t="s">
        <v>1059</v>
      </c>
      <c r="B43" t="s">
        <v>1038</v>
      </c>
      <c r="C43" t="s">
        <v>334</v>
      </c>
      <c r="D43" s="100">
        <v>99121</v>
      </c>
      <c r="E43" s="100">
        <v>2024</v>
      </c>
    </row>
    <row r="44" spans="1:5" x14ac:dyDescent="0.35">
      <c r="A44" t="s">
        <v>1040</v>
      </c>
      <c r="B44" t="s">
        <v>1038</v>
      </c>
      <c r="C44" t="s">
        <v>334</v>
      </c>
      <c r="D44" s="100">
        <v>97297</v>
      </c>
      <c r="E44" s="100">
        <v>2024</v>
      </c>
    </row>
    <row r="45" spans="1:5" x14ac:dyDescent="0.35">
      <c r="A45" t="s">
        <v>1041</v>
      </c>
      <c r="B45" t="s">
        <v>1038</v>
      </c>
      <c r="C45" t="s">
        <v>334</v>
      </c>
      <c r="D45" s="100">
        <v>99365</v>
      </c>
      <c r="E45" s="100">
        <v>2024</v>
      </c>
    </row>
    <row r="46" spans="1:5" x14ac:dyDescent="0.35">
      <c r="A46" t="s">
        <v>1042</v>
      </c>
      <c r="B46" t="s">
        <v>1038</v>
      </c>
      <c r="C46" t="s">
        <v>334</v>
      </c>
      <c r="D46" s="100">
        <v>97955</v>
      </c>
      <c r="E46" s="100">
        <v>2024</v>
      </c>
    </row>
    <row r="47" spans="1:5" x14ac:dyDescent="0.35">
      <c r="A47" t="s">
        <v>252</v>
      </c>
      <c r="B47" t="s">
        <v>1038</v>
      </c>
      <c r="C47" t="s">
        <v>334</v>
      </c>
      <c r="D47" s="100">
        <v>97955</v>
      </c>
      <c r="E47" s="100">
        <v>2024</v>
      </c>
    </row>
    <row r="48" spans="1:5" x14ac:dyDescent="0.35">
      <c r="A48" t="s">
        <v>1043</v>
      </c>
      <c r="B48" t="s">
        <v>1038</v>
      </c>
      <c r="C48" t="s">
        <v>334</v>
      </c>
      <c r="D48" s="100">
        <v>99706</v>
      </c>
      <c r="E48" s="100">
        <v>2024</v>
      </c>
    </row>
    <row r="49" spans="1:5" x14ac:dyDescent="0.35">
      <c r="A49" t="s">
        <v>1044</v>
      </c>
      <c r="B49" t="s">
        <v>1038</v>
      </c>
      <c r="C49" t="s">
        <v>334</v>
      </c>
      <c r="D49" s="100">
        <v>97654</v>
      </c>
      <c r="E49" s="100">
        <v>2024</v>
      </c>
    </row>
    <row r="50" spans="1:5" x14ac:dyDescent="0.35">
      <c r="A50" t="s">
        <v>1045</v>
      </c>
      <c r="B50" t="s">
        <v>228</v>
      </c>
      <c r="C50" t="s">
        <v>334</v>
      </c>
      <c r="D50" s="100">
        <v>83409</v>
      </c>
      <c r="E50" s="100">
        <v>2023</v>
      </c>
    </row>
    <row r="51" spans="1:5" x14ac:dyDescent="0.35">
      <c r="A51" t="s">
        <v>1046</v>
      </c>
      <c r="B51" t="s">
        <v>228</v>
      </c>
      <c r="C51" t="s">
        <v>334</v>
      </c>
      <c r="D51" s="100">
        <v>84454</v>
      </c>
      <c r="E51" s="100">
        <v>2023</v>
      </c>
    </row>
    <row r="52" spans="1:5" x14ac:dyDescent="0.35">
      <c r="A52" t="s">
        <v>1053</v>
      </c>
      <c r="B52" t="s">
        <v>228</v>
      </c>
      <c r="C52" t="s">
        <v>334</v>
      </c>
      <c r="D52" s="100">
        <v>47658</v>
      </c>
      <c r="E52" s="100">
        <v>2024</v>
      </c>
    </row>
    <row r="53" spans="1:5" x14ac:dyDescent="0.35">
      <c r="A53" t="s">
        <v>1047</v>
      </c>
      <c r="B53" t="s">
        <v>228</v>
      </c>
      <c r="C53" t="s">
        <v>334</v>
      </c>
      <c r="D53" s="100">
        <v>99234</v>
      </c>
      <c r="E53" s="100">
        <v>2023</v>
      </c>
    </row>
    <row r="54" spans="1:5" x14ac:dyDescent="0.35">
      <c r="A54" t="s">
        <v>1048</v>
      </c>
      <c r="B54" t="s">
        <v>228</v>
      </c>
      <c r="C54" t="s">
        <v>334</v>
      </c>
      <c r="D54" s="100">
        <v>98834</v>
      </c>
      <c r="E54" s="100">
        <v>2023</v>
      </c>
    </row>
    <row r="55" spans="1:5" x14ac:dyDescent="0.35">
      <c r="A55" t="s">
        <v>1049</v>
      </c>
      <c r="B55" t="s">
        <v>228</v>
      </c>
      <c r="C55" t="s">
        <v>334</v>
      </c>
      <c r="D55" s="100">
        <v>84353</v>
      </c>
      <c r="E55" s="100">
        <v>2023</v>
      </c>
    </row>
    <row r="56" spans="1:5" x14ac:dyDescent="0.35">
      <c r="A56" t="s">
        <v>1005</v>
      </c>
      <c r="B56" t="s">
        <v>405</v>
      </c>
      <c r="C56" t="s">
        <v>334</v>
      </c>
      <c r="D56" s="100">
        <v>224224</v>
      </c>
      <c r="E56" s="100">
        <v>2025</v>
      </c>
    </row>
    <row r="57" spans="1:5" x14ac:dyDescent="0.35">
      <c r="A57" t="s">
        <v>1055</v>
      </c>
      <c r="B57" t="s">
        <v>66</v>
      </c>
      <c r="C57" t="s">
        <v>62</v>
      </c>
      <c r="D57" s="100">
        <v>5056461</v>
      </c>
      <c r="E57" s="100">
        <v>2023</v>
      </c>
    </row>
    <row r="58" spans="1:5" x14ac:dyDescent="0.35">
      <c r="A58" t="s">
        <v>1054</v>
      </c>
      <c r="B58" t="s">
        <v>66</v>
      </c>
      <c r="C58" t="s">
        <v>62</v>
      </c>
      <c r="D58" s="100">
        <v>5469841</v>
      </c>
      <c r="E58" s="100">
        <v>2023</v>
      </c>
    </row>
    <row r="59" spans="1:5" x14ac:dyDescent="0.35">
      <c r="A59" t="s">
        <v>1027</v>
      </c>
      <c r="B59" t="s">
        <v>1050</v>
      </c>
      <c r="C59" t="s">
        <v>62</v>
      </c>
      <c r="D59" s="100">
        <v>529928</v>
      </c>
      <c r="E59" s="100">
        <v>2024</v>
      </c>
    </row>
    <row r="60" spans="1:5" x14ac:dyDescent="0.35">
      <c r="A60" t="s">
        <v>1028</v>
      </c>
      <c r="B60" t="s">
        <v>1050</v>
      </c>
      <c r="C60" t="s">
        <v>62</v>
      </c>
      <c r="D60" s="100">
        <v>654688</v>
      </c>
      <c r="E60" s="100">
        <v>2024</v>
      </c>
    </row>
    <row r="61" spans="1:5" x14ac:dyDescent="0.35">
      <c r="A61" t="s">
        <v>1029</v>
      </c>
      <c r="B61" t="s">
        <v>1050</v>
      </c>
      <c r="C61" t="s">
        <v>62</v>
      </c>
      <c r="D61" s="100">
        <v>538322</v>
      </c>
      <c r="E61" s="100">
        <v>2025</v>
      </c>
    </row>
    <row r="62" spans="1:5" x14ac:dyDescent="0.35">
      <c r="A62" t="s">
        <v>1057</v>
      </c>
      <c r="B62" t="s">
        <v>66</v>
      </c>
      <c r="C62" t="s">
        <v>62</v>
      </c>
      <c r="D62" s="100">
        <v>6786502</v>
      </c>
      <c r="E62" s="100">
        <v>2024</v>
      </c>
    </row>
    <row r="63" spans="1:5" x14ac:dyDescent="0.35">
      <c r="A63" t="s">
        <v>1056</v>
      </c>
      <c r="B63" t="s">
        <v>270</v>
      </c>
      <c r="C63" t="s">
        <v>62</v>
      </c>
      <c r="D63" s="100">
        <v>12089325</v>
      </c>
      <c r="E63" s="100">
        <v>2025</v>
      </c>
    </row>
    <row r="64" spans="1:5" x14ac:dyDescent="0.35">
      <c r="A64" t="s">
        <v>1056</v>
      </c>
      <c r="B64" t="s">
        <v>66</v>
      </c>
      <c r="C64" t="s">
        <v>62</v>
      </c>
      <c r="D64" s="100">
        <v>6847814</v>
      </c>
      <c r="E64" s="100">
        <v>2025</v>
      </c>
    </row>
    <row r="65" spans="1:5" x14ac:dyDescent="0.35">
      <c r="A65" t="s">
        <v>1033</v>
      </c>
      <c r="B65" t="s">
        <v>270</v>
      </c>
      <c r="C65" t="s">
        <v>62</v>
      </c>
      <c r="D65" s="100">
        <v>131306</v>
      </c>
      <c r="E65" s="100">
        <v>2025</v>
      </c>
    </row>
    <row r="66" spans="1:5" x14ac:dyDescent="0.35">
      <c r="A66" t="s">
        <v>1031</v>
      </c>
      <c r="B66" t="s">
        <v>1050</v>
      </c>
      <c r="C66" t="s">
        <v>62</v>
      </c>
      <c r="D66" s="100">
        <v>438279</v>
      </c>
      <c r="E66" s="100">
        <v>2025</v>
      </c>
    </row>
    <row r="67" spans="1:5" x14ac:dyDescent="0.35">
      <c r="A67" t="s">
        <v>1058</v>
      </c>
      <c r="B67" t="s">
        <v>270</v>
      </c>
      <c r="C67" t="s">
        <v>62</v>
      </c>
      <c r="D67" s="100">
        <v>10812903</v>
      </c>
      <c r="E67" s="100">
        <v>2025</v>
      </c>
    </row>
    <row r="68" spans="1:5" x14ac:dyDescent="0.35">
      <c r="A68" t="s">
        <v>520</v>
      </c>
      <c r="B68"/>
      <c r="D68" s="100">
        <v>407133867.18000001</v>
      </c>
      <c r="E68" s="100">
        <v>129529</v>
      </c>
    </row>
    <row r="69" spans="1:5" x14ac:dyDescent="0.35">
      <c r="B69"/>
    </row>
    <row r="70" spans="1:5" x14ac:dyDescent="0.35">
      <c r="B70"/>
    </row>
    <row r="71" spans="1:5" x14ac:dyDescent="0.35">
      <c r="B71"/>
    </row>
    <row r="72" spans="1:5" x14ac:dyDescent="0.35">
      <c r="B72"/>
    </row>
    <row r="73" spans="1:5" x14ac:dyDescent="0.35">
      <c r="B73"/>
    </row>
    <row r="74" spans="1:5" x14ac:dyDescent="0.35">
      <c r="B74"/>
    </row>
    <row r="75" spans="1:5" x14ac:dyDescent="0.35">
      <c r="B75"/>
    </row>
    <row r="76" spans="1:5" x14ac:dyDescent="0.35">
      <c r="B76"/>
    </row>
    <row r="77" spans="1:5" x14ac:dyDescent="0.35">
      <c r="B77"/>
    </row>
    <row r="78" spans="1:5" x14ac:dyDescent="0.35">
      <c r="B78"/>
    </row>
    <row r="79" spans="1:5" x14ac:dyDescent="0.35">
      <c r="B79"/>
    </row>
    <row r="80" spans="1:5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  <row r="615" spans="2:2" x14ac:dyDescent="0.35">
      <c r="B615"/>
    </row>
    <row r="616" spans="2:2" x14ac:dyDescent="0.35">
      <c r="B616"/>
    </row>
    <row r="617" spans="2:2" x14ac:dyDescent="0.35">
      <c r="B617"/>
    </row>
    <row r="618" spans="2:2" x14ac:dyDescent="0.35">
      <c r="B618"/>
    </row>
    <row r="619" spans="2:2" x14ac:dyDescent="0.35">
      <c r="B619"/>
    </row>
    <row r="620" spans="2:2" x14ac:dyDescent="0.35">
      <c r="B620"/>
    </row>
    <row r="621" spans="2:2" x14ac:dyDescent="0.35">
      <c r="B621"/>
    </row>
    <row r="622" spans="2:2" x14ac:dyDescent="0.35">
      <c r="B622"/>
    </row>
    <row r="623" spans="2:2" x14ac:dyDescent="0.35">
      <c r="B623"/>
    </row>
    <row r="624" spans="2:2" x14ac:dyDescent="0.35">
      <c r="B624"/>
    </row>
    <row r="625" spans="2:2" x14ac:dyDescent="0.35">
      <c r="B625"/>
    </row>
    <row r="626" spans="2:2" x14ac:dyDescent="0.35">
      <c r="B626"/>
    </row>
    <row r="627" spans="2:2" x14ac:dyDescent="0.35">
      <c r="B627"/>
    </row>
    <row r="628" spans="2:2" x14ac:dyDescent="0.35">
      <c r="B628"/>
    </row>
    <row r="629" spans="2:2" x14ac:dyDescent="0.35">
      <c r="B629"/>
    </row>
    <row r="630" spans="2:2" x14ac:dyDescent="0.35">
      <c r="B630"/>
    </row>
    <row r="631" spans="2:2" x14ac:dyDescent="0.35">
      <c r="B631"/>
    </row>
    <row r="632" spans="2:2" x14ac:dyDescent="0.35">
      <c r="B632"/>
    </row>
    <row r="633" spans="2:2" x14ac:dyDescent="0.35">
      <c r="B633"/>
    </row>
    <row r="634" spans="2:2" x14ac:dyDescent="0.35">
      <c r="B634"/>
    </row>
    <row r="635" spans="2:2" x14ac:dyDescent="0.35">
      <c r="B635"/>
    </row>
    <row r="636" spans="2:2" x14ac:dyDescent="0.35">
      <c r="B636"/>
    </row>
    <row r="637" spans="2:2" x14ac:dyDescent="0.35">
      <c r="B637"/>
    </row>
    <row r="638" spans="2:2" x14ac:dyDescent="0.35">
      <c r="B638"/>
    </row>
    <row r="639" spans="2:2" x14ac:dyDescent="0.35">
      <c r="B639"/>
    </row>
    <row r="640" spans="2:2" x14ac:dyDescent="0.35">
      <c r="B640"/>
    </row>
    <row r="641" spans="2:2" x14ac:dyDescent="0.35">
      <c r="B641"/>
    </row>
    <row r="642" spans="2:2" x14ac:dyDescent="0.35">
      <c r="B642"/>
    </row>
    <row r="643" spans="2:2" x14ac:dyDescent="0.35">
      <c r="B643"/>
    </row>
    <row r="644" spans="2:2" x14ac:dyDescent="0.35">
      <c r="B644"/>
    </row>
    <row r="645" spans="2:2" x14ac:dyDescent="0.35">
      <c r="B645"/>
    </row>
    <row r="646" spans="2:2" x14ac:dyDescent="0.35">
      <c r="B646"/>
    </row>
    <row r="647" spans="2:2" x14ac:dyDescent="0.35">
      <c r="B647"/>
    </row>
    <row r="648" spans="2:2" x14ac:dyDescent="0.35">
      <c r="B648"/>
    </row>
    <row r="649" spans="2:2" x14ac:dyDescent="0.35">
      <c r="B649"/>
    </row>
    <row r="650" spans="2:2" x14ac:dyDescent="0.35">
      <c r="B650"/>
    </row>
    <row r="651" spans="2:2" x14ac:dyDescent="0.35">
      <c r="B651"/>
    </row>
    <row r="652" spans="2:2" x14ac:dyDescent="0.35">
      <c r="B652"/>
    </row>
    <row r="653" spans="2:2" x14ac:dyDescent="0.35">
      <c r="B653"/>
    </row>
    <row r="654" spans="2:2" x14ac:dyDescent="0.35">
      <c r="B654"/>
    </row>
    <row r="655" spans="2:2" x14ac:dyDescent="0.35">
      <c r="B655"/>
    </row>
    <row r="656" spans="2:2" x14ac:dyDescent="0.35">
      <c r="B656"/>
    </row>
    <row r="657" spans="2:2" x14ac:dyDescent="0.35">
      <c r="B657"/>
    </row>
    <row r="658" spans="2:2" x14ac:dyDescent="0.35">
      <c r="B658"/>
    </row>
    <row r="659" spans="2:2" x14ac:dyDescent="0.35">
      <c r="B659"/>
    </row>
    <row r="660" spans="2:2" x14ac:dyDescent="0.35">
      <c r="B660"/>
    </row>
    <row r="661" spans="2:2" x14ac:dyDescent="0.35">
      <c r="B661"/>
    </row>
    <row r="662" spans="2:2" x14ac:dyDescent="0.35">
      <c r="B662"/>
    </row>
    <row r="663" spans="2:2" x14ac:dyDescent="0.35">
      <c r="B663"/>
    </row>
    <row r="664" spans="2:2" x14ac:dyDescent="0.35">
      <c r="B664"/>
    </row>
    <row r="665" spans="2:2" x14ac:dyDescent="0.35">
      <c r="B665"/>
    </row>
    <row r="666" spans="2:2" x14ac:dyDescent="0.35">
      <c r="B666"/>
    </row>
    <row r="667" spans="2:2" x14ac:dyDescent="0.35">
      <c r="B667"/>
    </row>
    <row r="668" spans="2:2" x14ac:dyDescent="0.35">
      <c r="B668"/>
    </row>
    <row r="669" spans="2:2" x14ac:dyDescent="0.35">
      <c r="B669"/>
    </row>
    <row r="670" spans="2:2" x14ac:dyDescent="0.35">
      <c r="B670"/>
    </row>
    <row r="671" spans="2:2" x14ac:dyDescent="0.35">
      <c r="B671"/>
    </row>
    <row r="672" spans="2:2" x14ac:dyDescent="0.35">
      <c r="B672"/>
    </row>
    <row r="673" spans="2:2" x14ac:dyDescent="0.35">
      <c r="B673"/>
    </row>
    <row r="674" spans="2:2" x14ac:dyDescent="0.35">
      <c r="B674"/>
    </row>
    <row r="675" spans="2:2" x14ac:dyDescent="0.35">
      <c r="B675"/>
    </row>
    <row r="676" spans="2:2" x14ac:dyDescent="0.35">
      <c r="B676"/>
    </row>
    <row r="677" spans="2:2" x14ac:dyDescent="0.35">
      <c r="B677"/>
    </row>
    <row r="678" spans="2:2" x14ac:dyDescent="0.35">
      <c r="B678"/>
    </row>
    <row r="679" spans="2:2" x14ac:dyDescent="0.35">
      <c r="B679"/>
    </row>
    <row r="680" spans="2:2" x14ac:dyDescent="0.35">
      <c r="B680"/>
    </row>
    <row r="681" spans="2:2" x14ac:dyDescent="0.35">
      <c r="B681"/>
    </row>
    <row r="682" spans="2:2" x14ac:dyDescent="0.35">
      <c r="B682"/>
    </row>
    <row r="683" spans="2:2" x14ac:dyDescent="0.35">
      <c r="B683"/>
    </row>
    <row r="684" spans="2:2" x14ac:dyDescent="0.35">
      <c r="B684"/>
    </row>
    <row r="685" spans="2:2" x14ac:dyDescent="0.35">
      <c r="B685"/>
    </row>
    <row r="686" spans="2:2" x14ac:dyDescent="0.35">
      <c r="B686"/>
    </row>
    <row r="687" spans="2:2" x14ac:dyDescent="0.35">
      <c r="B687"/>
    </row>
    <row r="688" spans="2:2" x14ac:dyDescent="0.35">
      <c r="B688"/>
    </row>
    <row r="689" spans="2:2" x14ac:dyDescent="0.35">
      <c r="B689"/>
    </row>
    <row r="690" spans="2:2" x14ac:dyDescent="0.35">
      <c r="B690"/>
    </row>
    <row r="691" spans="2:2" x14ac:dyDescent="0.35">
      <c r="B691"/>
    </row>
    <row r="692" spans="2:2" x14ac:dyDescent="0.35">
      <c r="B692"/>
    </row>
    <row r="693" spans="2:2" x14ac:dyDescent="0.35">
      <c r="B693"/>
    </row>
    <row r="694" spans="2:2" x14ac:dyDescent="0.35">
      <c r="B694"/>
    </row>
    <row r="695" spans="2:2" x14ac:dyDescent="0.35">
      <c r="B695"/>
    </row>
    <row r="696" spans="2:2" x14ac:dyDescent="0.35">
      <c r="B696"/>
    </row>
    <row r="697" spans="2:2" x14ac:dyDescent="0.35">
      <c r="B697"/>
    </row>
    <row r="698" spans="2:2" x14ac:dyDescent="0.35">
      <c r="B698"/>
    </row>
    <row r="699" spans="2:2" x14ac:dyDescent="0.35">
      <c r="B699"/>
    </row>
    <row r="700" spans="2:2" x14ac:dyDescent="0.35">
      <c r="B700"/>
    </row>
    <row r="701" spans="2:2" x14ac:dyDescent="0.35">
      <c r="B701"/>
    </row>
    <row r="702" spans="2:2" x14ac:dyDescent="0.35">
      <c r="B702"/>
    </row>
    <row r="703" spans="2:2" x14ac:dyDescent="0.35">
      <c r="B703"/>
    </row>
    <row r="704" spans="2:2" x14ac:dyDescent="0.35">
      <c r="B704"/>
    </row>
    <row r="705" spans="2:2" x14ac:dyDescent="0.35">
      <c r="B705"/>
    </row>
    <row r="706" spans="2:2" x14ac:dyDescent="0.35">
      <c r="B706"/>
    </row>
    <row r="707" spans="2:2" x14ac:dyDescent="0.35">
      <c r="B707"/>
    </row>
    <row r="708" spans="2:2" x14ac:dyDescent="0.35">
      <c r="B708"/>
    </row>
    <row r="709" spans="2:2" x14ac:dyDescent="0.35">
      <c r="B709"/>
    </row>
    <row r="710" spans="2:2" x14ac:dyDescent="0.35">
      <c r="B710"/>
    </row>
    <row r="711" spans="2:2" x14ac:dyDescent="0.35">
      <c r="B711"/>
    </row>
    <row r="712" spans="2:2" x14ac:dyDescent="0.35">
      <c r="B712"/>
    </row>
    <row r="713" spans="2:2" x14ac:dyDescent="0.35">
      <c r="B713"/>
    </row>
    <row r="714" spans="2:2" x14ac:dyDescent="0.35">
      <c r="B714"/>
    </row>
    <row r="715" spans="2:2" x14ac:dyDescent="0.35">
      <c r="B715"/>
    </row>
    <row r="716" spans="2:2" x14ac:dyDescent="0.35">
      <c r="B716"/>
    </row>
    <row r="717" spans="2:2" x14ac:dyDescent="0.35">
      <c r="B717"/>
    </row>
    <row r="718" spans="2:2" x14ac:dyDescent="0.35">
      <c r="B718"/>
    </row>
    <row r="719" spans="2:2" x14ac:dyDescent="0.35">
      <c r="B719"/>
    </row>
    <row r="720" spans="2:2" x14ac:dyDescent="0.35">
      <c r="B720"/>
    </row>
    <row r="721" spans="2:2" x14ac:dyDescent="0.35">
      <c r="B721"/>
    </row>
    <row r="722" spans="2:2" x14ac:dyDescent="0.35">
      <c r="B722"/>
    </row>
    <row r="723" spans="2:2" x14ac:dyDescent="0.35">
      <c r="B723"/>
    </row>
    <row r="724" spans="2:2" x14ac:dyDescent="0.35">
      <c r="B724"/>
    </row>
    <row r="725" spans="2:2" x14ac:dyDescent="0.35">
      <c r="B725"/>
    </row>
    <row r="726" spans="2:2" x14ac:dyDescent="0.35">
      <c r="B726"/>
    </row>
    <row r="727" spans="2:2" x14ac:dyDescent="0.35">
      <c r="B727"/>
    </row>
    <row r="728" spans="2:2" x14ac:dyDescent="0.35">
      <c r="B728"/>
    </row>
    <row r="729" spans="2:2" x14ac:dyDescent="0.35">
      <c r="B729"/>
    </row>
    <row r="730" spans="2:2" x14ac:dyDescent="0.35">
      <c r="B730"/>
    </row>
    <row r="731" spans="2:2" x14ac:dyDescent="0.35">
      <c r="B731"/>
    </row>
    <row r="732" spans="2:2" x14ac:dyDescent="0.35">
      <c r="B732"/>
    </row>
    <row r="733" spans="2:2" x14ac:dyDescent="0.35">
      <c r="B733"/>
    </row>
    <row r="734" spans="2:2" x14ac:dyDescent="0.35">
      <c r="B734"/>
    </row>
    <row r="735" spans="2:2" x14ac:dyDescent="0.35">
      <c r="B735"/>
    </row>
    <row r="736" spans="2:2" x14ac:dyDescent="0.35">
      <c r="B736"/>
    </row>
    <row r="737" spans="2:2" x14ac:dyDescent="0.35">
      <c r="B737"/>
    </row>
    <row r="738" spans="2:2" x14ac:dyDescent="0.35">
      <c r="B738"/>
    </row>
    <row r="739" spans="2:2" x14ac:dyDescent="0.35">
      <c r="B739"/>
    </row>
    <row r="740" spans="2:2" x14ac:dyDescent="0.35">
      <c r="B740"/>
    </row>
    <row r="741" spans="2:2" x14ac:dyDescent="0.35">
      <c r="B741"/>
    </row>
    <row r="742" spans="2:2" x14ac:dyDescent="0.35">
      <c r="B742"/>
    </row>
    <row r="743" spans="2:2" x14ac:dyDescent="0.35">
      <c r="B743"/>
    </row>
    <row r="744" spans="2:2" x14ac:dyDescent="0.35">
      <c r="B744"/>
    </row>
    <row r="745" spans="2:2" x14ac:dyDescent="0.35">
      <c r="B745"/>
    </row>
    <row r="746" spans="2:2" x14ac:dyDescent="0.35">
      <c r="B746"/>
    </row>
    <row r="747" spans="2:2" x14ac:dyDescent="0.35">
      <c r="B747"/>
    </row>
    <row r="748" spans="2:2" x14ac:dyDescent="0.35">
      <c r="B748"/>
    </row>
    <row r="749" spans="2:2" x14ac:dyDescent="0.35">
      <c r="B749"/>
    </row>
    <row r="750" spans="2:2" x14ac:dyDescent="0.35">
      <c r="B750"/>
    </row>
    <row r="751" spans="2:2" x14ac:dyDescent="0.35">
      <c r="B751"/>
    </row>
    <row r="752" spans="2:2" x14ac:dyDescent="0.35">
      <c r="B752"/>
    </row>
    <row r="753" spans="2:2" x14ac:dyDescent="0.35">
      <c r="B753"/>
    </row>
    <row r="754" spans="2:2" x14ac:dyDescent="0.35">
      <c r="B754"/>
    </row>
    <row r="755" spans="2:2" x14ac:dyDescent="0.35">
      <c r="B755"/>
    </row>
    <row r="756" spans="2:2" x14ac:dyDescent="0.35">
      <c r="B756"/>
    </row>
    <row r="757" spans="2:2" x14ac:dyDescent="0.35">
      <c r="B757"/>
    </row>
    <row r="758" spans="2:2" x14ac:dyDescent="0.35">
      <c r="B758"/>
    </row>
    <row r="759" spans="2:2" x14ac:dyDescent="0.35">
      <c r="B759"/>
    </row>
    <row r="760" spans="2:2" x14ac:dyDescent="0.35">
      <c r="B760"/>
    </row>
    <row r="761" spans="2:2" x14ac:dyDescent="0.35">
      <c r="B761"/>
    </row>
    <row r="762" spans="2:2" x14ac:dyDescent="0.35">
      <c r="B762"/>
    </row>
    <row r="763" spans="2:2" x14ac:dyDescent="0.35">
      <c r="B763"/>
    </row>
    <row r="764" spans="2:2" x14ac:dyDescent="0.35">
      <c r="B764"/>
    </row>
    <row r="765" spans="2:2" x14ac:dyDescent="0.35">
      <c r="B765"/>
    </row>
    <row r="766" spans="2:2" x14ac:dyDescent="0.35">
      <c r="B766"/>
    </row>
    <row r="767" spans="2:2" x14ac:dyDescent="0.35">
      <c r="B767"/>
    </row>
    <row r="768" spans="2:2" x14ac:dyDescent="0.35">
      <c r="B768"/>
    </row>
    <row r="769" spans="2:2" x14ac:dyDescent="0.35">
      <c r="B769"/>
    </row>
    <row r="770" spans="2:2" x14ac:dyDescent="0.35">
      <c r="B770"/>
    </row>
    <row r="771" spans="2:2" x14ac:dyDescent="0.35">
      <c r="B771"/>
    </row>
    <row r="772" spans="2:2" x14ac:dyDescent="0.35">
      <c r="B772"/>
    </row>
    <row r="773" spans="2:2" x14ac:dyDescent="0.35">
      <c r="B773"/>
    </row>
    <row r="774" spans="2:2" x14ac:dyDescent="0.35">
      <c r="B774"/>
    </row>
    <row r="775" spans="2:2" x14ac:dyDescent="0.35">
      <c r="B775"/>
    </row>
    <row r="776" spans="2:2" x14ac:dyDescent="0.35">
      <c r="B776"/>
    </row>
    <row r="777" spans="2:2" x14ac:dyDescent="0.35">
      <c r="B777"/>
    </row>
    <row r="778" spans="2:2" x14ac:dyDescent="0.35">
      <c r="B778"/>
    </row>
    <row r="779" spans="2:2" x14ac:dyDescent="0.35">
      <c r="B779"/>
    </row>
    <row r="780" spans="2:2" x14ac:dyDescent="0.35">
      <c r="B780"/>
    </row>
    <row r="781" spans="2:2" x14ac:dyDescent="0.35">
      <c r="B781"/>
    </row>
    <row r="782" spans="2:2" x14ac:dyDescent="0.35">
      <c r="B782"/>
    </row>
    <row r="783" spans="2:2" x14ac:dyDescent="0.35">
      <c r="B783"/>
    </row>
    <row r="784" spans="2:2" x14ac:dyDescent="0.35">
      <c r="B78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D43E-B002-4A95-AF18-E3D72DB81A12}">
  <dimension ref="A1:S79"/>
  <sheetViews>
    <sheetView workbookViewId="0">
      <pane ySplit="1" topLeftCell="A2" activePane="bottomLeft" state="frozen"/>
      <selection pane="bottomLeft" activeCell="C4" sqref="C4"/>
    </sheetView>
  </sheetViews>
  <sheetFormatPr baseColWidth="10" defaultColWidth="15" defaultRowHeight="14.5" x14ac:dyDescent="0.35"/>
  <cols>
    <col min="1" max="1" width="25.7265625" bestFit="1" customWidth="1"/>
  </cols>
  <sheetData>
    <row r="1" spans="1:11" ht="28" x14ac:dyDescent="0.35">
      <c r="A1" s="2" t="s">
        <v>0</v>
      </c>
      <c r="B1" s="3" t="s">
        <v>1</v>
      </c>
      <c r="C1" s="3" t="s">
        <v>4</v>
      </c>
      <c r="D1" s="3" t="s">
        <v>8</v>
      </c>
      <c r="E1" s="4" t="s">
        <v>13</v>
      </c>
      <c r="F1" s="7" t="s">
        <v>17</v>
      </c>
      <c r="G1" s="7" t="s">
        <v>18</v>
      </c>
      <c r="H1" s="7" t="s">
        <v>19</v>
      </c>
      <c r="I1" s="1"/>
      <c r="J1" s="1"/>
      <c r="K1" s="1"/>
    </row>
    <row r="2" spans="1:11" ht="69" x14ac:dyDescent="0.35">
      <c r="A2" s="10" t="s">
        <v>29</v>
      </c>
      <c r="B2" s="11" t="s">
        <v>30</v>
      </c>
      <c r="C2" s="11" t="s">
        <v>116</v>
      </c>
      <c r="D2" s="13" t="s">
        <v>25</v>
      </c>
      <c r="E2" s="14">
        <v>3920000</v>
      </c>
      <c r="F2" s="13" t="s">
        <v>117</v>
      </c>
      <c r="G2" s="15">
        <v>45236</v>
      </c>
      <c r="H2" s="15">
        <v>45392</v>
      </c>
      <c r="I2" s="9"/>
      <c r="J2" s="9"/>
      <c r="K2" s="9"/>
    </row>
    <row r="3" spans="1:11" ht="34.5" x14ac:dyDescent="0.35">
      <c r="A3" s="10" t="s">
        <v>118</v>
      </c>
      <c r="B3" s="11" t="s">
        <v>23</v>
      </c>
      <c r="C3" s="11" t="s">
        <v>243</v>
      </c>
      <c r="D3" s="13" t="s">
        <v>25</v>
      </c>
      <c r="E3" s="14">
        <v>97614</v>
      </c>
      <c r="F3" s="13" t="s">
        <v>75</v>
      </c>
      <c r="G3" s="15">
        <v>44480</v>
      </c>
      <c r="H3" s="15">
        <v>45325</v>
      </c>
      <c r="I3" s="9"/>
      <c r="J3" s="9"/>
      <c r="K3" s="9"/>
    </row>
    <row r="4" spans="1:11" ht="80.5" x14ac:dyDescent="0.35">
      <c r="A4" s="10" t="s">
        <v>119</v>
      </c>
      <c r="B4" s="11" t="s">
        <v>23</v>
      </c>
      <c r="C4" s="11" t="s">
        <v>229</v>
      </c>
      <c r="D4" s="13" t="s">
        <v>25</v>
      </c>
      <c r="E4" s="14">
        <v>91590</v>
      </c>
      <c r="F4" s="13" t="s">
        <v>75</v>
      </c>
      <c r="G4" s="15">
        <v>44824</v>
      </c>
      <c r="H4" s="15">
        <v>45385</v>
      </c>
      <c r="I4" s="9"/>
      <c r="J4" s="9"/>
      <c r="K4" s="9"/>
    </row>
    <row r="5" spans="1:11" ht="80.5" x14ac:dyDescent="0.35">
      <c r="A5" s="10" t="s">
        <v>120</v>
      </c>
      <c r="B5" s="11" t="s">
        <v>23</v>
      </c>
      <c r="C5" s="11" t="s">
        <v>229</v>
      </c>
      <c r="D5" s="13" t="s">
        <v>25</v>
      </c>
      <c r="E5" s="14">
        <v>91590</v>
      </c>
      <c r="F5" s="13" t="s">
        <v>75</v>
      </c>
      <c r="G5" s="15">
        <v>44824</v>
      </c>
      <c r="H5" s="15">
        <v>45385</v>
      </c>
      <c r="I5" s="9"/>
      <c r="J5" s="9"/>
      <c r="K5" s="9"/>
    </row>
    <row r="6" spans="1:11" ht="80.5" x14ac:dyDescent="0.35">
      <c r="A6" s="10" t="s">
        <v>121</v>
      </c>
      <c r="B6" s="11" t="s">
        <v>23</v>
      </c>
      <c r="C6" s="11" t="s">
        <v>229</v>
      </c>
      <c r="D6" s="13" t="s">
        <v>25</v>
      </c>
      <c r="E6" s="14">
        <v>83794</v>
      </c>
      <c r="F6" s="13" t="s">
        <v>75</v>
      </c>
      <c r="G6" s="15">
        <v>44714</v>
      </c>
      <c r="H6" s="15">
        <v>45385</v>
      </c>
      <c r="I6" s="9"/>
      <c r="J6" s="9"/>
      <c r="K6" s="9"/>
    </row>
    <row r="7" spans="1:11" ht="80.5" x14ac:dyDescent="0.35">
      <c r="A7" s="10" t="s">
        <v>122</v>
      </c>
      <c r="B7" s="11" t="s">
        <v>23</v>
      </c>
      <c r="C7" s="11" t="s">
        <v>229</v>
      </c>
      <c r="D7" s="13" t="s">
        <v>25</v>
      </c>
      <c r="E7" s="14">
        <v>91590</v>
      </c>
      <c r="F7" s="13" t="s">
        <v>75</v>
      </c>
      <c r="G7" s="15">
        <v>44824</v>
      </c>
      <c r="H7" s="15">
        <v>45385</v>
      </c>
      <c r="I7" s="9"/>
      <c r="J7" s="9"/>
      <c r="K7" s="9"/>
    </row>
    <row r="8" spans="1:11" ht="80.5" x14ac:dyDescent="0.35">
      <c r="A8" s="10" t="s">
        <v>123</v>
      </c>
      <c r="B8" s="11" t="s">
        <v>23</v>
      </c>
      <c r="C8" s="11" t="s">
        <v>229</v>
      </c>
      <c r="D8" s="13" t="s">
        <v>25</v>
      </c>
      <c r="E8" s="14">
        <v>91590</v>
      </c>
      <c r="F8" s="13" t="s">
        <v>75</v>
      </c>
      <c r="G8" s="15">
        <v>44824</v>
      </c>
      <c r="H8" s="15">
        <v>45385</v>
      </c>
      <c r="I8" s="9"/>
      <c r="J8" s="9"/>
      <c r="K8" s="9"/>
    </row>
    <row r="9" spans="1:11" ht="80.5" x14ac:dyDescent="0.35">
      <c r="A9" s="10" t="s">
        <v>124</v>
      </c>
      <c r="B9" s="11" t="s">
        <v>23</v>
      </c>
      <c r="C9" s="11" t="s">
        <v>240</v>
      </c>
      <c r="D9" s="13" t="s">
        <v>25</v>
      </c>
      <c r="E9" s="14">
        <v>84133</v>
      </c>
      <c r="F9" s="13" t="s">
        <v>75</v>
      </c>
      <c r="G9" s="15">
        <v>44770</v>
      </c>
      <c r="H9" s="15">
        <v>45398</v>
      </c>
      <c r="I9" s="9"/>
      <c r="J9" s="9"/>
      <c r="K9" s="9"/>
    </row>
    <row r="10" spans="1:11" ht="80.5" x14ac:dyDescent="0.35">
      <c r="A10" s="10" t="s">
        <v>125</v>
      </c>
      <c r="B10" s="11" t="s">
        <v>23</v>
      </c>
      <c r="C10" s="11" t="s">
        <v>240</v>
      </c>
      <c r="D10" s="13" t="s">
        <v>25</v>
      </c>
      <c r="E10" s="14">
        <v>84687</v>
      </c>
      <c r="F10" s="13" t="s">
        <v>75</v>
      </c>
      <c r="G10" s="15">
        <v>44769</v>
      </c>
      <c r="H10" s="15">
        <v>45398</v>
      </c>
      <c r="I10" s="9"/>
      <c r="J10" s="9"/>
      <c r="K10" s="9"/>
    </row>
    <row r="11" spans="1:11" ht="80.5" x14ac:dyDescent="0.35">
      <c r="A11" s="10" t="s">
        <v>126</v>
      </c>
      <c r="B11" s="11" t="s">
        <v>23</v>
      </c>
      <c r="C11" s="11" t="s">
        <v>229</v>
      </c>
      <c r="D11" s="13" t="s">
        <v>25</v>
      </c>
      <c r="E11" s="14">
        <v>84413</v>
      </c>
      <c r="F11" s="13" t="s">
        <v>75</v>
      </c>
      <c r="G11" s="15">
        <v>44714</v>
      </c>
      <c r="H11" s="15">
        <v>45385</v>
      </c>
      <c r="I11" s="9"/>
      <c r="J11" s="9"/>
      <c r="K11" s="9"/>
    </row>
    <row r="12" spans="1:11" ht="80.5" x14ac:dyDescent="0.35">
      <c r="A12" s="10" t="s">
        <v>127</v>
      </c>
      <c r="B12" s="11" t="s">
        <v>23</v>
      </c>
      <c r="C12" s="11" t="s">
        <v>229</v>
      </c>
      <c r="D12" s="13" t="s">
        <v>25</v>
      </c>
      <c r="E12" s="14">
        <v>91590</v>
      </c>
      <c r="F12" s="13" t="s">
        <v>75</v>
      </c>
      <c r="G12" s="15">
        <v>44824</v>
      </c>
      <c r="H12" s="15">
        <v>45385</v>
      </c>
      <c r="I12" s="9"/>
      <c r="J12" s="9"/>
      <c r="K12" s="9"/>
    </row>
    <row r="13" spans="1:11" ht="80.5" x14ac:dyDescent="0.35">
      <c r="A13" s="10" t="s">
        <v>128</v>
      </c>
      <c r="B13" s="11" t="s">
        <v>23</v>
      </c>
      <c r="C13" s="11" t="s">
        <v>229</v>
      </c>
      <c r="D13" s="13" t="s">
        <v>25</v>
      </c>
      <c r="E13" s="14">
        <v>91590</v>
      </c>
      <c r="F13" s="13" t="s">
        <v>75</v>
      </c>
      <c r="G13" s="15">
        <v>44824</v>
      </c>
      <c r="H13" s="15">
        <v>45385</v>
      </c>
      <c r="I13" s="9"/>
      <c r="J13" s="9"/>
      <c r="K13" s="9"/>
    </row>
    <row r="14" spans="1:11" ht="80.5" x14ac:dyDescent="0.35">
      <c r="A14" s="10" t="s">
        <v>129</v>
      </c>
      <c r="B14" s="11" t="s">
        <v>23</v>
      </c>
      <c r="C14" s="11" t="s">
        <v>240</v>
      </c>
      <c r="D14" s="13" t="s">
        <v>25</v>
      </c>
      <c r="E14" s="14">
        <v>96089</v>
      </c>
      <c r="F14" s="13" t="s">
        <v>75</v>
      </c>
      <c r="G14" s="15">
        <v>44712</v>
      </c>
      <c r="H14" s="15">
        <v>45398</v>
      </c>
      <c r="I14" s="9"/>
      <c r="J14" s="9"/>
      <c r="K14" s="9"/>
    </row>
    <row r="15" spans="1:11" ht="80.5" x14ac:dyDescent="0.35">
      <c r="A15" s="10" t="s">
        <v>130</v>
      </c>
      <c r="B15" s="11" t="s">
        <v>23</v>
      </c>
      <c r="C15" s="11" t="s">
        <v>240</v>
      </c>
      <c r="D15" s="13" t="s">
        <v>25</v>
      </c>
      <c r="E15" s="14">
        <v>95807</v>
      </c>
      <c r="F15" s="13" t="s">
        <v>75</v>
      </c>
      <c r="G15" s="15">
        <v>44712</v>
      </c>
      <c r="H15" s="15">
        <v>45398</v>
      </c>
      <c r="I15" s="9"/>
      <c r="J15" s="9"/>
      <c r="K15" s="9"/>
    </row>
    <row r="16" spans="1:11" ht="80.5" x14ac:dyDescent="0.35">
      <c r="A16" s="10" t="s">
        <v>131</v>
      </c>
      <c r="B16" s="11" t="s">
        <v>23</v>
      </c>
      <c r="C16" s="11" t="s">
        <v>240</v>
      </c>
      <c r="D16" s="13" t="s">
        <v>25</v>
      </c>
      <c r="E16" s="14">
        <v>84105</v>
      </c>
      <c r="F16" s="13" t="s">
        <v>75</v>
      </c>
      <c r="G16" s="15">
        <v>44770</v>
      </c>
      <c r="H16" s="15">
        <v>45398</v>
      </c>
      <c r="I16" s="9"/>
      <c r="J16" s="9"/>
      <c r="K16" s="9"/>
    </row>
    <row r="17" spans="1:11" ht="80.5" x14ac:dyDescent="0.35">
      <c r="A17" s="10" t="s">
        <v>132</v>
      </c>
      <c r="B17" s="11" t="s">
        <v>23</v>
      </c>
      <c r="C17" s="11" t="s">
        <v>240</v>
      </c>
      <c r="D17" s="13" t="s">
        <v>25</v>
      </c>
      <c r="E17" s="14">
        <v>84687</v>
      </c>
      <c r="F17" s="13" t="s">
        <v>75</v>
      </c>
      <c r="G17" s="15">
        <v>44718</v>
      </c>
      <c r="H17" s="15">
        <v>45398</v>
      </c>
      <c r="I17" s="9"/>
      <c r="J17" s="9"/>
      <c r="K17" s="9"/>
    </row>
    <row r="18" spans="1:11" ht="80.5" x14ac:dyDescent="0.35">
      <c r="A18" s="10" t="s">
        <v>133</v>
      </c>
      <c r="B18" s="11" t="s">
        <v>23</v>
      </c>
      <c r="C18" s="11" t="s">
        <v>240</v>
      </c>
      <c r="D18" s="13" t="s">
        <v>25</v>
      </c>
      <c r="E18" s="14">
        <v>96563</v>
      </c>
      <c r="F18" s="13" t="s">
        <v>75</v>
      </c>
      <c r="G18" s="15">
        <v>44704</v>
      </c>
      <c r="H18" s="15">
        <v>45398</v>
      </c>
      <c r="I18" s="9"/>
      <c r="J18" s="9"/>
      <c r="K18" s="9"/>
    </row>
    <row r="19" spans="1:11" ht="80.5" x14ac:dyDescent="0.35">
      <c r="A19" s="10" t="s">
        <v>134</v>
      </c>
      <c r="B19" s="11" t="s">
        <v>23</v>
      </c>
      <c r="C19" s="11" t="s">
        <v>229</v>
      </c>
      <c r="D19" s="13" t="s">
        <v>25</v>
      </c>
      <c r="E19" s="14">
        <v>84842</v>
      </c>
      <c r="F19" s="13" t="s">
        <v>75</v>
      </c>
      <c r="G19" s="15">
        <v>44714</v>
      </c>
      <c r="H19" s="15">
        <v>45385</v>
      </c>
      <c r="I19" s="9"/>
      <c r="J19" s="9"/>
      <c r="K19" s="9"/>
    </row>
    <row r="20" spans="1:11" ht="80.5" x14ac:dyDescent="0.35">
      <c r="A20" s="10" t="s">
        <v>135</v>
      </c>
      <c r="B20" s="11" t="s">
        <v>23</v>
      </c>
      <c r="C20" s="11" t="s">
        <v>240</v>
      </c>
      <c r="D20" s="13" t="s">
        <v>25</v>
      </c>
      <c r="E20" s="14">
        <v>84140</v>
      </c>
      <c r="F20" s="13" t="s">
        <v>75</v>
      </c>
      <c r="G20" s="15">
        <v>45071</v>
      </c>
      <c r="H20" s="15">
        <v>45398</v>
      </c>
      <c r="I20" s="9"/>
      <c r="J20" s="9"/>
      <c r="K20" s="9"/>
    </row>
    <row r="21" spans="1:11" ht="80.5" x14ac:dyDescent="0.35">
      <c r="A21" s="17" t="s">
        <v>136</v>
      </c>
      <c r="B21" s="11" t="s">
        <v>23</v>
      </c>
      <c r="C21" s="11" t="s">
        <v>240</v>
      </c>
      <c r="D21" s="13" t="s">
        <v>25</v>
      </c>
      <c r="E21" s="14">
        <v>84109</v>
      </c>
      <c r="F21" s="13" t="s">
        <v>75</v>
      </c>
      <c r="G21" s="18">
        <v>44608</v>
      </c>
      <c r="H21" s="15">
        <v>45398</v>
      </c>
      <c r="I21" s="9"/>
      <c r="J21" s="9"/>
      <c r="K21" s="9"/>
    </row>
    <row r="22" spans="1:11" ht="57.5" x14ac:dyDescent="0.35">
      <c r="A22" s="10" t="s">
        <v>137</v>
      </c>
      <c r="B22" s="11" t="s">
        <v>23</v>
      </c>
      <c r="C22" s="11" t="s">
        <v>233</v>
      </c>
      <c r="D22" s="13" t="s">
        <v>25</v>
      </c>
      <c r="E22" s="14">
        <v>153212</v>
      </c>
      <c r="F22" s="13" t="s">
        <v>75</v>
      </c>
      <c r="G22" s="15">
        <v>45075</v>
      </c>
      <c r="H22" s="15">
        <v>45385</v>
      </c>
      <c r="I22" s="9"/>
      <c r="J22" s="9"/>
      <c r="K22" s="9"/>
    </row>
    <row r="23" spans="1:11" ht="57.5" x14ac:dyDescent="0.35">
      <c r="A23" s="10" t="s">
        <v>138</v>
      </c>
      <c r="B23" s="11" t="s">
        <v>23</v>
      </c>
      <c r="C23" s="11" t="s">
        <v>233</v>
      </c>
      <c r="D23" s="13" t="s">
        <v>25</v>
      </c>
      <c r="E23" s="14">
        <v>113147</v>
      </c>
      <c r="F23" s="13" t="s">
        <v>75</v>
      </c>
      <c r="G23" s="15">
        <v>45075</v>
      </c>
      <c r="H23" s="15">
        <v>45385</v>
      </c>
      <c r="I23" s="9"/>
      <c r="J23" s="9"/>
      <c r="K23" s="9"/>
    </row>
    <row r="24" spans="1:11" ht="57.5" x14ac:dyDescent="0.35">
      <c r="A24" s="10" t="s">
        <v>139</v>
      </c>
      <c r="B24" s="11" t="s">
        <v>23</v>
      </c>
      <c r="C24" s="11" t="s">
        <v>234</v>
      </c>
      <c r="D24" s="13" t="s">
        <v>25</v>
      </c>
      <c r="E24" s="14">
        <v>43929</v>
      </c>
      <c r="F24" s="13" t="s">
        <v>75</v>
      </c>
      <c r="G24" s="15">
        <v>45313</v>
      </c>
      <c r="H24" s="15">
        <v>45415</v>
      </c>
      <c r="I24" s="1"/>
      <c r="J24" s="1"/>
      <c r="K24" s="1"/>
    </row>
    <row r="25" spans="1:11" ht="57.5" x14ac:dyDescent="0.35">
      <c r="A25" s="10" t="s">
        <v>140</v>
      </c>
      <c r="B25" s="11" t="s">
        <v>23</v>
      </c>
      <c r="C25" s="11" t="s">
        <v>234</v>
      </c>
      <c r="D25" s="13" t="s">
        <v>25</v>
      </c>
      <c r="E25" s="14">
        <v>43929</v>
      </c>
      <c r="F25" s="13" t="s">
        <v>75</v>
      </c>
      <c r="G25" s="15">
        <v>45314</v>
      </c>
      <c r="H25" s="15">
        <v>45415</v>
      </c>
      <c r="I25" s="1"/>
      <c r="J25" s="1"/>
      <c r="K25" s="1"/>
    </row>
    <row r="26" spans="1:11" ht="80.5" x14ac:dyDescent="0.35">
      <c r="A26" s="10" t="s">
        <v>141</v>
      </c>
      <c r="B26" s="11" t="s">
        <v>23</v>
      </c>
      <c r="C26" s="11" t="s">
        <v>240</v>
      </c>
      <c r="D26" s="13" t="s">
        <v>25</v>
      </c>
      <c r="E26" s="14">
        <v>31505</v>
      </c>
      <c r="F26" s="13" t="s">
        <v>75</v>
      </c>
      <c r="G26" s="15">
        <v>45152</v>
      </c>
      <c r="H26" s="15">
        <v>45419</v>
      </c>
      <c r="I26" s="1"/>
      <c r="J26" s="1"/>
      <c r="K26" s="1"/>
    </row>
    <row r="27" spans="1:11" ht="57.5" x14ac:dyDescent="0.35">
      <c r="A27" s="10" t="s">
        <v>142</v>
      </c>
      <c r="B27" s="11" t="s">
        <v>23</v>
      </c>
      <c r="C27" s="11" t="s">
        <v>234</v>
      </c>
      <c r="D27" s="13" t="s">
        <v>25</v>
      </c>
      <c r="E27" s="14">
        <v>29304</v>
      </c>
      <c r="F27" s="13" t="s">
        <v>75</v>
      </c>
      <c r="G27" s="15">
        <v>45273</v>
      </c>
      <c r="H27" s="15">
        <v>45418</v>
      </c>
      <c r="I27" s="1"/>
      <c r="J27" s="1"/>
      <c r="K27" s="1"/>
    </row>
    <row r="28" spans="1:11" ht="69" x14ac:dyDescent="0.35">
      <c r="A28" s="10" t="s">
        <v>143</v>
      </c>
      <c r="B28" s="11" t="s">
        <v>23</v>
      </c>
      <c r="C28" s="11" t="s">
        <v>231</v>
      </c>
      <c r="D28" s="13" t="s">
        <v>25</v>
      </c>
      <c r="E28" s="14">
        <v>131742</v>
      </c>
      <c r="F28" s="13" t="s">
        <v>75</v>
      </c>
      <c r="G28" s="15">
        <v>45134</v>
      </c>
      <c r="H28" s="15">
        <v>45418</v>
      </c>
      <c r="I28" s="1"/>
      <c r="J28" s="1"/>
      <c r="K28" s="1"/>
    </row>
    <row r="29" spans="1:11" ht="80.5" x14ac:dyDescent="0.35">
      <c r="A29" s="10" t="s">
        <v>144</v>
      </c>
      <c r="B29" s="11" t="s">
        <v>23</v>
      </c>
      <c r="C29" s="11" t="s">
        <v>240</v>
      </c>
      <c r="D29" s="13" t="s">
        <v>25</v>
      </c>
      <c r="E29" s="14">
        <v>167620</v>
      </c>
      <c r="F29" s="13" t="s">
        <v>75</v>
      </c>
      <c r="G29" s="15">
        <v>45154</v>
      </c>
      <c r="H29" s="15">
        <v>45419</v>
      </c>
      <c r="I29" s="1"/>
      <c r="J29" s="1"/>
      <c r="K29" s="1"/>
    </row>
    <row r="30" spans="1:11" ht="57.5" x14ac:dyDescent="0.35">
      <c r="A30" s="10" t="s">
        <v>145</v>
      </c>
      <c r="B30" s="11" t="s">
        <v>23</v>
      </c>
      <c r="C30" s="11" t="s">
        <v>234</v>
      </c>
      <c r="D30" s="13" t="s">
        <v>25</v>
      </c>
      <c r="E30" s="14">
        <v>39855</v>
      </c>
      <c r="F30" s="13" t="s">
        <v>75</v>
      </c>
      <c r="G30" s="15">
        <v>45287</v>
      </c>
      <c r="H30" s="15">
        <v>45449</v>
      </c>
      <c r="I30" s="1"/>
      <c r="J30" s="1"/>
      <c r="K30" s="1"/>
    </row>
    <row r="31" spans="1:11" ht="80.5" x14ac:dyDescent="0.35">
      <c r="A31" s="10" t="s">
        <v>146</v>
      </c>
      <c r="B31" s="11" t="s">
        <v>23</v>
      </c>
      <c r="C31" s="11" t="s">
        <v>240</v>
      </c>
      <c r="D31" s="13" t="s">
        <v>25</v>
      </c>
      <c r="E31" s="14">
        <v>124694</v>
      </c>
      <c r="F31" s="13" t="s">
        <v>75</v>
      </c>
      <c r="G31" s="19">
        <v>45064</v>
      </c>
      <c r="H31" s="15">
        <v>45397</v>
      </c>
      <c r="I31" s="9"/>
      <c r="J31" s="9"/>
      <c r="K31" s="9"/>
    </row>
    <row r="32" spans="1:11" ht="80.5" x14ac:dyDescent="0.35">
      <c r="A32" s="10" t="s">
        <v>147</v>
      </c>
      <c r="B32" s="11" t="s">
        <v>23</v>
      </c>
      <c r="C32" s="11" t="s">
        <v>240</v>
      </c>
      <c r="D32" s="13" t="s">
        <v>25</v>
      </c>
      <c r="E32" s="14">
        <v>39990</v>
      </c>
      <c r="F32" s="13" t="s">
        <v>75</v>
      </c>
      <c r="G32" s="19">
        <v>45064</v>
      </c>
      <c r="H32" s="15">
        <v>45397</v>
      </c>
      <c r="I32" s="9"/>
      <c r="J32" s="9"/>
      <c r="K32" s="9"/>
    </row>
    <row r="33" spans="1:11" ht="57.5" x14ac:dyDescent="0.35">
      <c r="A33" s="10" t="s">
        <v>148</v>
      </c>
      <c r="B33" s="11" t="s">
        <v>23</v>
      </c>
      <c r="C33" s="11" t="s">
        <v>233</v>
      </c>
      <c r="D33" s="13" t="s">
        <v>25</v>
      </c>
      <c r="E33" s="14">
        <v>123789</v>
      </c>
      <c r="F33" s="13" t="s">
        <v>75</v>
      </c>
      <c r="G33" s="15">
        <v>45076</v>
      </c>
      <c r="H33" s="15">
        <v>45385</v>
      </c>
      <c r="I33" s="1"/>
      <c r="J33" s="1"/>
      <c r="K33" s="1"/>
    </row>
    <row r="34" spans="1:11" ht="57.5" x14ac:dyDescent="0.35">
      <c r="A34" s="10" t="s">
        <v>149</v>
      </c>
      <c r="B34" s="11" t="s">
        <v>23</v>
      </c>
      <c r="C34" s="11" t="s">
        <v>230</v>
      </c>
      <c r="D34" s="13" t="s">
        <v>25</v>
      </c>
      <c r="E34" s="14">
        <v>116001</v>
      </c>
      <c r="F34" s="13" t="s">
        <v>75</v>
      </c>
      <c r="G34" s="15">
        <v>45124</v>
      </c>
      <c r="H34" s="15">
        <v>45289</v>
      </c>
      <c r="I34" s="1"/>
      <c r="J34" s="1"/>
      <c r="K34" s="1"/>
    </row>
    <row r="35" spans="1:11" ht="126.5" x14ac:dyDescent="0.35">
      <c r="A35" s="10" t="s">
        <v>150</v>
      </c>
      <c r="B35" s="11" t="s">
        <v>23</v>
      </c>
      <c r="C35" s="11" t="s">
        <v>232</v>
      </c>
      <c r="D35" s="13" t="s">
        <v>25</v>
      </c>
      <c r="E35" s="14">
        <v>138890</v>
      </c>
      <c r="F35" s="13" t="s">
        <v>75</v>
      </c>
      <c r="G35" s="15">
        <v>45236</v>
      </c>
      <c r="H35" s="15">
        <v>45448</v>
      </c>
      <c r="I35" s="1"/>
      <c r="J35" s="1"/>
      <c r="K35" s="1"/>
    </row>
    <row r="36" spans="1:11" ht="57.5" x14ac:dyDescent="0.35">
      <c r="A36" s="10" t="s">
        <v>151</v>
      </c>
      <c r="B36" s="11" t="s">
        <v>23</v>
      </c>
      <c r="C36" s="11" t="s">
        <v>234</v>
      </c>
      <c r="D36" s="13" t="s">
        <v>25</v>
      </c>
      <c r="E36" s="14">
        <v>163271</v>
      </c>
      <c r="F36" s="13" t="s">
        <v>75</v>
      </c>
      <c r="G36" s="15">
        <v>45309</v>
      </c>
      <c r="H36" s="15">
        <v>45449</v>
      </c>
      <c r="I36" s="9"/>
      <c r="J36" s="9"/>
      <c r="K36" s="9"/>
    </row>
    <row r="37" spans="1:11" ht="57.5" x14ac:dyDescent="0.35">
      <c r="A37" s="10" t="s">
        <v>152</v>
      </c>
      <c r="B37" s="11" t="s">
        <v>23</v>
      </c>
      <c r="C37" s="11" t="s">
        <v>234</v>
      </c>
      <c r="D37" s="13" t="s">
        <v>25</v>
      </c>
      <c r="E37" s="14">
        <v>163271</v>
      </c>
      <c r="F37" s="13" t="s">
        <v>75</v>
      </c>
      <c r="G37" s="15">
        <v>45309</v>
      </c>
      <c r="H37" s="15">
        <v>45449</v>
      </c>
      <c r="I37" s="9"/>
      <c r="J37" s="9"/>
      <c r="K37" s="9"/>
    </row>
    <row r="38" spans="1:11" ht="57.5" x14ac:dyDescent="0.35">
      <c r="A38" s="10" t="s">
        <v>153</v>
      </c>
      <c r="B38" s="11" t="s">
        <v>23</v>
      </c>
      <c r="C38" s="11" t="s">
        <v>234</v>
      </c>
      <c r="D38" s="13" t="s">
        <v>25</v>
      </c>
      <c r="E38" s="14">
        <v>43929</v>
      </c>
      <c r="F38" s="13" t="s">
        <v>75</v>
      </c>
      <c r="G38" s="15">
        <v>45314</v>
      </c>
      <c r="H38" s="15">
        <v>45456</v>
      </c>
      <c r="I38" s="9"/>
      <c r="J38" s="9"/>
      <c r="K38" s="9"/>
    </row>
    <row r="39" spans="1:11" ht="57.5" x14ac:dyDescent="0.35">
      <c r="A39" s="10" t="s">
        <v>154</v>
      </c>
      <c r="B39" s="11" t="s">
        <v>23</v>
      </c>
      <c r="C39" s="11" t="s">
        <v>234</v>
      </c>
      <c r="D39" s="13" t="s">
        <v>25</v>
      </c>
      <c r="E39" s="14">
        <v>98906</v>
      </c>
      <c r="F39" s="13" t="s">
        <v>75</v>
      </c>
      <c r="G39" s="15">
        <v>44490</v>
      </c>
      <c r="H39" s="15">
        <v>45526</v>
      </c>
      <c r="I39" s="9"/>
      <c r="J39" s="9"/>
      <c r="K39" s="9"/>
    </row>
    <row r="40" spans="1:11" ht="57.5" x14ac:dyDescent="0.35">
      <c r="A40" s="10" t="s">
        <v>155</v>
      </c>
      <c r="B40" s="11" t="s">
        <v>23</v>
      </c>
      <c r="C40" s="11" t="s">
        <v>234</v>
      </c>
      <c r="D40" s="13" t="s">
        <v>25</v>
      </c>
      <c r="E40" s="14">
        <v>99325</v>
      </c>
      <c r="F40" s="13" t="s">
        <v>75</v>
      </c>
      <c r="G40" s="15">
        <v>44490</v>
      </c>
      <c r="H40" s="15">
        <v>45526</v>
      </c>
      <c r="I40" s="9"/>
      <c r="J40" s="9"/>
      <c r="K40" s="9"/>
    </row>
    <row r="41" spans="1:11" ht="57.5" x14ac:dyDescent="0.35">
      <c r="A41" s="10" t="s">
        <v>156</v>
      </c>
      <c r="B41" s="11" t="s">
        <v>23</v>
      </c>
      <c r="C41" s="11" t="s">
        <v>234</v>
      </c>
      <c r="D41" s="13" t="s">
        <v>25</v>
      </c>
      <c r="E41" s="14">
        <v>163271</v>
      </c>
      <c r="F41" s="13" t="s">
        <v>75</v>
      </c>
      <c r="G41" s="15">
        <v>45307</v>
      </c>
      <c r="H41" s="15">
        <v>45492</v>
      </c>
      <c r="I41" s="9"/>
      <c r="J41" s="9"/>
      <c r="K41" s="9"/>
    </row>
    <row r="42" spans="1:11" ht="57.5" x14ac:dyDescent="0.35">
      <c r="A42" s="10" t="s">
        <v>157</v>
      </c>
      <c r="B42" s="11" t="s">
        <v>23</v>
      </c>
      <c r="C42" s="11" t="s">
        <v>234</v>
      </c>
      <c r="D42" s="13" t="s">
        <v>25</v>
      </c>
      <c r="E42" s="14">
        <v>43929</v>
      </c>
      <c r="F42" s="13" t="s">
        <v>75</v>
      </c>
      <c r="G42" s="15">
        <v>45313</v>
      </c>
      <c r="H42" s="15">
        <v>45509</v>
      </c>
      <c r="I42" s="9"/>
      <c r="J42" s="9"/>
      <c r="K42" s="9"/>
    </row>
    <row r="43" spans="1:11" ht="69" x14ac:dyDescent="0.35">
      <c r="A43" s="30" t="s">
        <v>158</v>
      </c>
      <c r="B43" s="12" t="s">
        <v>23</v>
      </c>
      <c r="C43" s="12" t="s">
        <v>231</v>
      </c>
      <c r="D43" s="12" t="s">
        <v>25</v>
      </c>
      <c r="E43" s="31">
        <v>103981</v>
      </c>
      <c r="F43" s="12" t="s">
        <v>75</v>
      </c>
      <c r="G43" s="19">
        <v>44641</v>
      </c>
      <c r="H43" s="19">
        <v>45482</v>
      </c>
      <c r="I43" s="9"/>
      <c r="J43" s="9"/>
      <c r="K43" s="9"/>
    </row>
    <row r="44" spans="1:11" ht="69" x14ac:dyDescent="0.35">
      <c r="A44" s="30" t="s">
        <v>159</v>
      </c>
      <c r="B44" s="12" t="s">
        <v>23</v>
      </c>
      <c r="C44" s="12" t="s">
        <v>231</v>
      </c>
      <c r="D44" s="12" t="s">
        <v>25</v>
      </c>
      <c r="E44" s="31">
        <v>103993</v>
      </c>
      <c r="F44" s="12" t="s">
        <v>75</v>
      </c>
      <c r="G44" s="19">
        <v>44641</v>
      </c>
      <c r="H44" s="19">
        <v>45491</v>
      </c>
      <c r="I44" s="9"/>
      <c r="J44" s="9"/>
      <c r="K44" s="9"/>
    </row>
    <row r="45" spans="1:11" ht="69" x14ac:dyDescent="0.35">
      <c r="A45" s="30" t="s">
        <v>160</v>
      </c>
      <c r="B45" s="12" t="s">
        <v>23</v>
      </c>
      <c r="C45" s="12" t="s">
        <v>231</v>
      </c>
      <c r="D45" s="12" t="s">
        <v>25</v>
      </c>
      <c r="E45" s="31">
        <v>103698</v>
      </c>
      <c r="F45" s="12" t="s">
        <v>75</v>
      </c>
      <c r="G45" s="19">
        <v>44641</v>
      </c>
      <c r="H45" s="19">
        <v>45482</v>
      </c>
      <c r="I45" s="9"/>
      <c r="J45" s="9"/>
      <c r="K45" s="9"/>
    </row>
    <row r="46" spans="1:11" ht="34.5" x14ac:dyDescent="0.35">
      <c r="A46" s="10" t="s">
        <v>161</v>
      </c>
      <c r="B46" s="11" t="s">
        <v>23</v>
      </c>
      <c r="C46" s="11" t="s">
        <v>236</v>
      </c>
      <c r="D46" s="13" t="s">
        <v>25</v>
      </c>
      <c r="E46" s="14">
        <v>25102</v>
      </c>
      <c r="F46" s="13" t="s">
        <v>75</v>
      </c>
      <c r="G46" s="15">
        <v>45365</v>
      </c>
      <c r="H46" s="15">
        <v>45475</v>
      </c>
      <c r="I46" s="9"/>
      <c r="J46" s="9"/>
      <c r="K46" s="9"/>
    </row>
    <row r="47" spans="1:11" ht="80.5" x14ac:dyDescent="0.35">
      <c r="A47" s="10" t="s">
        <v>162</v>
      </c>
      <c r="B47" s="11" t="s">
        <v>23</v>
      </c>
      <c r="C47" s="11" t="s">
        <v>229</v>
      </c>
      <c r="D47" s="13" t="s">
        <v>25</v>
      </c>
      <c r="E47" s="14">
        <v>35643</v>
      </c>
      <c r="F47" s="13" t="s">
        <v>75</v>
      </c>
      <c r="G47" s="15">
        <v>45149</v>
      </c>
      <c r="H47" s="15">
        <v>45474</v>
      </c>
      <c r="I47" s="9"/>
      <c r="J47" s="9"/>
      <c r="K47" s="9"/>
    </row>
    <row r="48" spans="1:11" ht="80.5" x14ac:dyDescent="0.35">
      <c r="A48" s="10" t="s">
        <v>163</v>
      </c>
      <c r="B48" s="11" t="s">
        <v>23</v>
      </c>
      <c r="C48" s="11" t="s">
        <v>229</v>
      </c>
      <c r="D48" s="13" t="s">
        <v>25</v>
      </c>
      <c r="E48" s="14">
        <v>111803</v>
      </c>
      <c r="F48" s="13" t="s">
        <v>75</v>
      </c>
      <c r="G48" s="15">
        <v>45149</v>
      </c>
      <c r="H48" s="15">
        <v>45474</v>
      </c>
      <c r="I48" s="9"/>
      <c r="J48" s="9"/>
      <c r="K48" s="9"/>
    </row>
    <row r="49" spans="1:11" ht="57.5" x14ac:dyDescent="0.35">
      <c r="A49" s="10" t="s">
        <v>164</v>
      </c>
      <c r="B49" s="11" t="s">
        <v>23</v>
      </c>
      <c r="C49" s="11" t="s">
        <v>234</v>
      </c>
      <c r="D49" s="13" t="s">
        <v>25</v>
      </c>
      <c r="E49" s="14">
        <v>47078</v>
      </c>
      <c r="F49" s="13" t="s">
        <v>75</v>
      </c>
      <c r="G49" s="15">
        <v>45330</v>
      </c>
      <c r="H49" s="15">
        <v>45492</v>
      </c>
      <c r="I49" s="9"/>
      <c r="J49" s="9"/>
      <c r="K49" s="9"/>
    </row>
    <row r="50" spans="1:11" ht="57.5" x14ac:dyDescent="0.35">
      <c r="A50" s="10" t="s">
        <v>165</v>
      </c>
      <c r="B50" s="11" t="s">
        <v>23</v>
      </c>
      <c r="C50" s="11" t="s">
        <v>234</v>
      </c>
      <c r="D50" s="13" t="s">
        <v>25</v>
      </c>
      <c r="E50" s="14">
        <v>81431</v>
      </c>
      <c r="F50" s="13" t="s">
        <v>75</v>
      </c>
      <c r="G50" s="15">
        <v>45243</v>
      </c>
      <c r="H50" s="15">
        <v>45492</v>
      </c>
      <c r="I50" s="9"/>
      <c r="J50" s="9"/>
      <c r="K50" s="9"/>
    </row>
    <row r="51" spans="1:11" ht="80.5" x14ac:dyDescent="0.35">
      <c r="A51" s="10" t="s">
        <v>166</v>
      </c>
      <c r="B51" s="11" t="s">
        <v>23</v>
      </c>
      <c r="C51" s="11" t="s">
        <v>229</v>
      </c>
      <c r="D51" s="13" t="s">
        <v>25</v>
      </c>
      <c r="E51" s="14">
        <v>125639</v>
      </c>
      <c r="F51" s="13" t="s">
        <v>75</v>
      </c>
      <c r="G51" s="15">
        <v>45149</v>
      </c>
      <c r="H51" s="15">
        <v>45474</v>
      </c>
      <c r="I51" s="9"/>
      <c r="J51" s="9"/>
      <c r="K51" s="9"/>
    </row>
    <row r="52" spans="1:11" ht="69" x14ac:dyDescent="0.35">
      <c r="A52" s="10" t="s">
        <v>167</v>
      </c>
      <c r="B52" s="11" t="s">
        <v>23</v>
      </c>
      <c r="C52" s="11" t="s">
        <v>231</v>
      </c>
      <c r="D52" s="13" t="s">
        <v>25</v>
      </c>
      <c r="E52" s="14">
        <v>118761</v>
      </c>
      <c r="F52" s="13" t="s">
        <v>75</v>
      </c>
      <c r="G52" s="15">
        <v>45274</v>
      </c>
      <c r="H52" s="15">
        <v>45491</v>
      </c>
      <c r="I52" s="9"/>
      <c r="J52" s="9"/>
      <c r="K52" s="9"/>
    </row>
    <row r="53" spans="1:11" ht="46" x14ac:dyDescent="0.35">
      <c r="A53" s="10" t="s">
        <v>168</v>
      </c>
      <c r="B53" s="11" t="s">
        <v>23</v>
      </c>
      <c r="C53" s="11" t="s">
        <v>48</v>
      </c>
      <c r="D53" s="13" t="s">
        <v>25</v>
      </c>
      <c r="E53" s="14">
        <v>81636</v>
      </c>
      <c r="F53" s="13" t="s">
        <v>75</v>
      </c>
      <c r="G53" s="15">
        <v>45306</v>
      </c>
      <c r="H53" s="15">
        <v>45543</v>
      </c>
      <c r="I53" s="9"/>
      <c r="J53" s="9"/>
      <c r="K53" s="9"/>
    </row>
    <row r="54" spans="1:11" ht="46" x14ac:dyDescent="0.35">
      <c r="A54" s="10" t="s">
        <v>169</v>
      </c>
      <c r="B54" s="11" t="s">
        <v>23</v>
      </c>
      <c r="C54" s="11" t="s">
        <v>48</v>
      </c>
      <c r="D54" s="13" t="s">
        <v>25</v>
      </c>
      <c r="E54" s="14">
        <v>81336</v>
      </c>
      <c r="F54" s="13" t="s">
        <v>75</v>
      </c>
      <c r="G54" s="15">
        <v>45393</v>
      </c>
      <c r="H54" s="15">
        <v>45550</v>
      </c>
      <c r="I54" s="9"/>
      <c r="J54" s="9"/>
      <c r="K54" s="9"/>
    </row>
    <row r="55" spans="1:11" ht="57.5" x14ac:dyDescent="0.35">
      <c r="A55" s="10" t="s">
        <v>170</v>
      </c>
      <c r="B55" s="11" t="s">
        <v>23</v>
      </c>
      <c r="C55" s="11" t="s">
        <v>233</v>
      </c>
      <c r="D55" s="13" t="s">
        <v>25</v>
      </c>
      <c r="E55" s="14">
        <v>39990</v>
      </c>
      <c r="F55" s="13" t="s">
        <v>75</v>
      </c>
      <c r="G55" s="15">
        <v>45075</v>
      </c>
      <c r="H55" s="15">
        <v>45565</v>
      </c>
      <c r="I55" s="9"/>
      <c r="J55" s="9"/>
      <c r="K55" s="9"/>
    </row>
    <row r="56" spans="1:11" ht="57.5" x14ac:dyDescent="0.35">
      <c r="A56" s="10" t="s">
        <v>171</v>
      </c>
      <c r="B56" s="11" t="s">
        <v>23</v>
      </c>
      <c r="C56" s="11" t="s">
        <v>233</v>
      </c>
      <c r="D56" s="13" t="s">
        <v>25</v>
      </c>
      <c r="E56" s="14">
        <v>123789</v>
      </c>
      <c r="F56" s="13" t="s">
        <v>75</v>
      </c>
      <c r="G56" s="15">
        <v>45075</v>
      </c>
      <c r="H56" s="15">
        <v>45565</v>
      </c>
      <c r="I56" s="9"/>
      <c r="J56" s="9"/>
      <c r="K56" s="9"/>
    </row>
    <row r="57" spans="1:11" ht="34.5" x14ac:dyDescent="0.35">
      <c r="A57" s="10" t="s">
        <v>172</v>
      </c>
      <c r="B57" s="11" t="s">
        <v>23</v>
      </c>
      <c r="C57" s="11" t="s">
        <v>236</v>
      </c>
      <c r="D57" s="13" t="s">
        <v>25</v>
      </c>
      <c r="E57" s="14">
        <v>41499</v>
      </c>
      <c r="F57" s="13" t="s">
        <v>75</v>
      </c>
      <c r="G57" s="15">
        <v>45391</v>
      </c>
      <c r="H57" s="15">
        <v>45548</v>
      </c>
      <c r="I57" s="9"/>
      <c r="J57" s="9"/>
      <c r="K57" s="9"/>
    </row>
    <row r="58" spans="1:11" ht="34.5" x14ac:dyDescent="0.35">
      <c r="A58" s="10" t="s">
        <v>173</v>
      </c>
      <c r="B58" s="11" t="s">
        <v>23</v>
      </c>
      <c r="C58" s="11" t="s">
        <v>236</v>
      </c>
      <c r="D58" s="13" t="s">
        <v>25</v>
      </c>
      <c r="E58" s="14">
        <v>31154</v>
      </c>
      <c r="F58" s="13" t="s">
        <v>75</v>
      </c>
      <c r="G58" s="15">
        <v>45391</v>
      </c>
      <c r="H58" s="15">
        <v>45548</v>
      </c>
      <c r="I58" s="9"/>
      <c r="J58" s="9"/>
      <c r="K58" s="9"/>
    </row>
    <row r="59" spans="1:11" ht="57.5" x14ac:dyDescent="0.35">
      <c r="A59" s="10" t="s">
        <v>174</v>
      </c>
      <c r="B59" s="11" t="s">
        <v>23</v>
      </c>
      <c r="C59" s="11" t="s">
        <v>230</v>
      </c>
      <c r="D59" s="13" t="s">
        <v>25</v>
      </c>
      <c r="E59" s="14">
        <v>48342</v>
      </c>
      <c r="F59" s="13" t="s">
        <v>75</v>
      </c>
      <c r="G59" s="15">
        <v>44515</v>
      </c>
      <c r="H59" s="15">
        <v>45586</v>
      </c>
      <c r="I59" s="9"/>
      <c r="J59" s="9"/>
      <c r="K59" s="9"/>
    </row>
    <row r="60" spans="1:11" ht="69" x14ac:dyDescent="0.35">
      <c r="A60" s="30" t="s">
        <v>175</v>
      </c>
      <c r="B60" s="12" t="s">
        <v>23</v>
      </c>
      <c r="C60" s="12" t="s">
        <v>231</v>
      </c>
      <c r="D60" s="12" t="s">
        <v>25</v>
      </c>
      <c r="E60" s="31">
        <v>50368</v>
      </c>
      <c r="F60" s="12" t="s">
        <v>75</v>
      </c>
      <c r="G60" s="19">
        <v>44767</v>
      </c>
      <c r="H60" s="19">
        <v>45574</v>
      </c>
      <c r="I60" s="9"/>
      <c r="J60" s="9"/>
      <c r="K60" s="9"/>
    </row>
    <row r="61" spans="1:11" ht="69" x14ac:dyDescent="0.35">
      <c r="A61" s="30" t="s">
        <v>176</v>
      </c>
      <c r="B61" s="12" t="s">
        <v>23</v>
      </c>
      <c r="C61" s="12" t="s">
        <v>231</v>
      </c>
      <c r="D61" s="12" t="s">
        <v>25</v>
      </c>
      <c r="E61" s="31">
        <v>50368</v>
      </c>
      <c r="F61" s="12" t="s">
        <v>75</v>
      </c>
      <c r="G61" s="19">
        <v>44767</v>
      </c>
      <c r="H61" s="19">
        <v>45574</v>
      </c>
      <c r="I61" s="9"/>
      <c r="J61" s="9"/>
      <c r="K61" s="9"/>
    </row>
    <row r="62" spans="1:11" ht="69" x14ac:dyDescent="0.35">
      <c r="A62" s="30" t="s">
        <v>177</v>
      </c>
      <c r="B62" s="12" t="s">
        <v>23</v>
      </c>
      <c r="C62" s="12" t="s">
        <v>231</v>
      </c>
      <c r="D62" s="12" t="s">
        <v>25</v>
      </c>
      <c r="E62" s="31">
        <v>84771</v>
      </c>
      <c r="F62" s="12" t="s">
        <v>75</v>
      </c>
      <c r="G62" s="19">
        <v>44770</v>
      </c>
      <c r="H62" s="19">
        <v>45574</v>
      </c>
      <c r="I62" s="9"/>
      <c r="J62" s="9"/>
      <c r="K62" s="9"/>
    </row>
    <row r="63" spans="1:11" ht="69" x14ac:dyDescent="0.35">
      <c r="A63" s="10" t="s">
        <v>178</v>
      </c>
      <c r="B63" s="11" t="s">
        <v>23</v>
      </c>
      <c r="C63" s="11" t="s">
        <v>231</v>
      </c>
      <c r="D63" s="13" t="s">
        <v>25</v>
      </c>
      <c r="E63" s="14">
        <v>46216</v>
      </c>
      <c r="F63" s="13" t="s">
        <v>75</v>
      </c>
      <c r="G63" s="15">
        <v>45308</v>
      </c>
      <c r="H63" s="15">
        <v>45574</v>
      </c>
      <c r="I63" s="9"/>
      <c r="J63" s="9"/>
      <c r="K63" s="9"/>
    </row>
    <row r="64" spans="1:11" ht="57.5" x14ac:dyDescent="0.35">
      <c r="A64" s="10" t="s">
        <v>179</v>
      </c>
      <c r="B64" s="11" t="s">
        <v>23</v>
      </c>
      <c r="C64" s="11" t="s">
        <v>230</v>
      </c>
      <c r="D64" s="13" t="s">
        <v>25</v>
      </c>
      <c r="E64" s="14">
        <v>40746</v>
      </c>
      <c r="F64" s="13" t="s">
        <v>75</v>
      </c>
      <c r="G64" s="15">
        <v>44649</v>
      </c>
      <c r="H64" s="15">
        <v>45603</v>
      </c>
      <c r="I64" s="9"/>
      <c r="J64" s="9"/>
      <c r="K64" s="9"/>
    </row>
    <row r="65" spans="1:19" ht="57.5" x14ac:dyDescent="0.35">
      <c r="A65" s="10" t="s">
        <v>180</v>
      </c>
      <c r="B65" s="11" t="s">
        <v>23</v>
      </c>
      <c r="C65" s="11" t="s">
        <v>230</v>
      </c>
      <c r="D65" s="13" t="s">
        <v>25</v>
      </c>
      <c r="E65" s="14">
        <v>41362</v>
      </c>
      <c r="F65" s="13" t="s">
        <v>75</v>
      </c>
      <c r="G65" s="15">
        <v>44610</v>
      </c>
      <c r="H65" s="15">
        <v>45603</v>
      </c>
      <c r="I65" s="9"/>
      <c r="J65" s="9"/>
      <c r="K65" s="9"/>
    </row>
    <row r="66" spans="1:19" ht="57.5" x14ac:dyDescent="0.35">
      <c r="A66" s="10" t="s">
        <v>181</v>
      </c>
      <c r="B66" s="11" t="s">
        <v>23</v>
      </c>
      <c r="C66" s="11" t="s">
        <v>230</v>
      </c>
      <c r="D66" s="13" t="s">
        <v>25</v>
      </c>
      <c r="E66" s="14">
        <v>42256</v>
      </c>
      <c r="F66" s="13" t="s">
        <v>75</v>
      </c>
      <c r="G66" s="15">
        <v>44515</v>
      </c>
      <c r="H66" s="15">
        <v>45602</v>
      </c>
      <c r="I66" s="9"/>
      <c r="J66" s="9"/>
      <c r="K66" s="9"/>
    </row>
    <row r="67" spans="1:19" ht="57.5" x14ac:dyDescent="0.35">
      <c r="A67" s="10" t="s">
        <v>182</v>
      </c>
      <c r="B67" s="11" t="s">
        <v>23</v>
      </c>
      <c r="C67" s="11" t="s">
        <v>230</v>
      </c>
      <c r="D67" s="13" t="s">
        <v>25</v>
      </c>
      <c r="E67" s="14">
        <v>47455</v>
      </c>
      <c r="F67" s="13" t="s">
        <v>75</v>
      </c>
      <c r="G67" s="15">
        <v>44515</v>
      </c>
      <c r="H67" s="15">
        <v>45602</v>
      </c>
      <c r="I67" s="9"/>
      <c r="J67" s="9"/>
      <c r="K67" s="9"/>
    </row>
    <row r="68" spans="1:19" ht="57.5" x14ac:dyDescent="0.35">
      <c r="A68" s="10" t="s">
        <v>183</v>
      </c>
      <c r="B68" s="11" t="s">
        <v>23</v>
      </c>
      <c r="C68" s="11" t="s">
        <v>230</v>
      </c>
      <c r="D68" s="13" t="s">
        <v>25</v>
      </c>
      <c r="E68" s="14">
        <v>48016</v>
      </c>
      <c r="F68" s="13" t="s">
        <v>75</v>
      </c>
      <c r="G68" s="15">
        <v>44754</v>
      </c>
      <c r="H68" s="15">
        <v>45603</v>
      </c>
      <c r="I68" s="9"/>
      <c r="J68" s="9"/>
      <c r="K68" s="9"/>
    </row>
    <row r="69" spans="1:19" ht="46" x14ac:dyDescent="0.35">
      <c r="A69" s="10" t="s">
        <v>184</v>
      </c>
      <c r="B69" s="11" t="s">
        <v>23</v>
      </c>
      <c r="C69" s="11" t="s">
        <v>48</v>
      </c>
      <c r="D69" s="13" t="s">
        <v>25</v>
      </c>
      <c r="E69" s="14">
        <v>24649</v>
      </c>
      <c r="F69" s="13" t="s">
        <v>75</v>
      </c>
      <c r="G69" s="15">
        <v>45447</v>
      </c>
      <c r="H69" s="11" t="s">
        <v>28</v>
      </c>
      <c r="I69" s="9"/>
      <c r="J69" s="9"/>
      <c r="K69" s="9"/>
    </row>
    <row r="70" spans="1:19" ht="34.5" x14ac:dyDescent="0.35">
      <c r="A70" s="10" t="s">
        <v>185</v>
      </c>
      <c r="B70" s="11" t="s">
        <v>23</v>
      </c>
      <c r="C70" s="11" t="s">
        <v>236</v>
      </c>
      <c r="D70" s="13" t="s">
        <v>25</v>
      </c>
      <c r="E70" s="14">
        <v>225614</v>
      </c>
      <c r="F70" s="13" t="s">
        <v>75</v>
      </c>
      <c r="G70" s="15">
        <v>45572</v>
      </c>
      <c r="H70" s="15">
        <v>45624</v>
      </c>
      <c r="I70" s="9"/>
      <c r="J70" s="9"/>
      <c r="K70" s="9"/>
    </row>
    <row r="71" spans="1:19" ht="69" x14ac:dyDescent="0.35">
      <c r="A71" s="10" t="s">
        <v>186</v>
      </c>
      <c r="B71" s="11" t="s">
        <v>23</v>
      </c>
      <c r="C71" s="11" t="s">
        <v>241</v>
      </c>
      <c r="D71" s="13" t="s">
        <v>25</v>
      </c>
      <c r="E71" s="14">
        <v>65278</v>
      </c>
      <c r="F71" s="13" t="s">
        <v>75</v>
      </c>
      <c r="G71" s="15">
        <v>45091</v>
      </c>
      <c r="H71" s="15">
        <v>45603</v>
      </c>
      <c r="I71" s="9"/>
      <c r="J71" s="9"/>
      <c r="K71" s="9"/>
    </row>
    <row r="72" spans="1:19" ht="57.5" x14ac:dyDescent="0.35">
      <c r="A72" s="10" t="s">
        <v>187</v>
      </c>
      <c r="B72" s="11" t="s">
        <v>23</v>
      </c>
      <c r="C72" s="11" t="s">
        <v>238</v>
      </c>
      <c r="D72" s="13" t="s">
        <v>25</v>
      </c>
      <c r="E72" s="14">
        <v>21554</v>
      </c>
      <c r="F72" s="12" t="s">
        <v>75</v>
      </c>
      <c r="G72" s="15">
        <v>45330</v>
      </c>
      <c r="H72" s="15">
        <v>45635</v>
      </c>
      <c r="I72" s="9"/>
      <c r="J72" s="9"/>
      <c r="K72" s="9"/>
    </row>
    <row r="73" spans="1:19" ht="46" x14ac:dyDescent="0.35">
      <c r="A73" s="20" t="s">
        <v>188</v>
      </c>
      <c r="B73" s="11" t="s">
        <v>23</v>
      </c>
      <c r="C73" s="16" t="s">
        <v>48</v>
      </c>
      <c r="D73" s="13" t="s">
        <v>25</v>
      </c>
      <c r="E73" s="21">
        <v>76082</v>
      </c>
      <c r="F73" s="16" t="s">
        <v>75</v>
      </c>
      <c r="G73" s="22">
        <v>45499</v>
      </c>
      <c r="H73" s="22">
        <v>45647</v>
      </c>
      <c r="I73" s="9"/>
      <c r="J73" s="9"/>
      <c r="K73" s="9"/>
    </row>
    <row r="74" spans="1:19" ht="92" x14ac:dyDescent="0.35">
      <c r="A74" s="24" t="s">
        <v>189</v>
      </c>
      <c r="B74" s="25" t="s">
        <v>23</v>
      </c>
      <c r="C74" s="25" t="s">
        <v>242</v>
      </c>
      <c r="D74" s="26" t="s">
        <v>25</v>
      </c>
      <c r="E74" s="27">
        <v>47656</v>
      </c>
      <c r="F74" s="28" t="s">
        <v>75</v>
      </c>
      <c r="G74" s="29">
        <v>44749</v>
      </c>
      <c r="H74" s="29">
        <v>45649</v>
      </c>
      <c r="I74" s="23"/>
      <c r="J74" s="23"/>
      <c r="K74" s="23"/>
    </row>
    <row r="75" spans="1:19" ht="126.5" x14ac:dyDescent="0.35">
      <c r="A75" s="17" t="s">
        <v>44</v>
      </c>
      <c r="B75" s="13" t="s">
        <v>45</v>
      </c>
      <c r="C75" s="13" t="s">
        <v>237</v>
      </c>
      <c r="D75" s="13" t="s">
        <v>25</v>
      </c>
      <c r="E75" s="14">
        <v>21928</v>
      </c>
      <c r="F75" s="13" t="s">
        <v>75</v>
      </c>
      <c r="G75" s="18">
        <v>44922</v>
      </c>
      <c r="H75" s="18">
        <v>45050</v>
      </c>
      <c r="J75" s="13"/>
      <c r="K75" s="13"/>
      <c r="L75" s="9"/>
      <c r="M75" s="9"/>
      <c r="N75" s="9"/>
      <c r="O75" s="9"/>
      <c r="P75" s="9"/>
      <c r="Q75" s="9"/>
      <c r="R75" s="9"/>
      <c r="S75" s="9"/>
    </row>
    <row r="76" spans="1:19" ht="46" x14ac:dyDescent="0.35">
      <c r="A76" s="10" t="s">
        <v>244</v>
      </c>
      <c r="B76" s="11" t="s">
        <v>247</v>
      </c>
      <c r="C76" s="11" t="s">
        <v>248</v>
      </c>
      <c r="D76" s="13" t="s">
        <v>25</v>
      </c>
      <c r="E76" s="21">
        <v>198134.37</v>
      </c>
      <c r="F76" s="16" t="s">
        <v>117</v>
      </c>
      <c r="G76" s="15">
        <v>44599</v>
      </c>
      <c r="H76" s="15">
        <v>44825</v>
      </c>
    </row>
    <row r="77" spans="1:19" ht="92" x14ac:dyDescent="0.35">
      <c r="A77" s="20" t="s">
        <v>245</v>
      </c>
      <c r="B77" s="11" t="s">
        <v>246</v>
      </c>
      <c r="C77" s="13" t="s">
        <v>249</v>
      </c>
      <c r="D77" s="13" t="s">
        <v>25</v>
      </c>
      <c r="E77" s="21">
        <v>296584</v>
      </c>
      <c r="F77" s="16" t="s">
        <v>117</v>
      </c>
      <c r="G77" s="15">
        <v>44651</v>
      </c>
      <c r="H77" s="15">
        <v>44651</v>
      </c>
    </row>
    <row r="78" spans="1:19" x14ac:dyDescent="0.35">
      <c r="A78" s="20"/>
    </row>
    <row r="79" spans="1:19" x14ac:dyDescent="0.35">
      <c r="A79" s="10"/>
    </row>
  </sheetData>
  <autoFilter ref="A1:U75" xr:uid="{00000000-0001-0000-00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D0C5-8F34-4CB2-B7FD-0341FC80D1A7}">
  <dimension ref="A1:K2"/>
  <sheetViews>
    <sheetView workbookViewId="0">
      <pane ySplit="1" topLeftCell="A2" activePane="bottomLeft" state="frozen"/>
      <selection pane="bottomLeft" activeCell="D19" sqref="D19"/>
    </sheetView>
  </sheetViews>
  <sheetFormatPr baseColWidth="10" defaultColWidth="15" defaultRowHeight="14.5" x14ac:dyDescent="0.35"/>
  <cols>
    <col min="1" max="1" width="25.7265625" bestFit="1" customWidth="1"/>
  </cols>
  <sheetData>
    <row r="1" spans="1:11" ht="28" x14ac:dyDescent="0.35">
      <c r="A1" s="2" t="s">
        <v>0</v>
      </c>
      <c r="B1" s="3" t="s">
        <v>1</v>
      </c>
      <c r="C1" s="3" t="s">
        <v>4</v>
      </c>
      <c r="D1" s="3" t="s">
        <v>8</v>
      </c>
      <c r="E1" s="4" t="s">
        <v>13</v>
      </c>
      <c r="F1" s="7" t="s">
        <v>17</v>
      </c>
      <c r="G1" s="7" t="s">
        <v>18</v>
      </c>
      <c r="H1" s="7" t="s">
        <v>19</v>
      </c>
      <c r="I1" s="1"/>
      <c r="J1" s="1"/>
      <c r="K1" s="1"/>
    </row>
    <row r="2" spans="1:11" ht="69" x14ac:dyDescent="0.35">
      <c r="A2" s="10" t="s">
        <v>29</v>
      </c>
      <c r="B2" s="11" t="s">
        <v>30</v>
      </c>
      <c r="C2" s="11" t="s">
        <v>116</v>
      </c>
      <c r="D2" s="13" t="s">
        <v>115</v>
      </c>
      <c r="E2" s="14">
        <v>880000</v>
      </c>
      <c r="F2" s="13" t="s">
        <v>117</v>
      </c>
      <c r="G2" s="15">
        <v>45236</v>
      </c>
      <c r="H2" s="15">
        <v>45392</v>
      </c>
      <c r="I2" s="9"/>
      <c r="J2" s="9"/>
      <c r="K2" s="9"/>
    </row>
  </sheetData>
  <autoFilter ref="A1:U2" xr:uid="{00000000-0001-0000-0000-000000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"/>
  <sheetViews>
    <sheetView workbookViewId="0">
      <pane ySplit="1" topLeftCell="A6" activePane="bottomLeft" state="frozen"/>
      <selection pane="bottomLeft" activeCell="O56" sqref="O56"/>
    </sheetView>
  </sheetViews>
  <sheetFormatPr baseColWidth="10" defaultColWidth="15" defaultRowHeight="14.5" x14ac:dyDescent="0.35"/>
  <cols>
    <col min="1" max="1" width="25.7265625" bestFit="1" customWidth="1"/>
  </cols>
  <sheetData>
    <row r="1" spans="1:27" ht="70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5" t="s">
        <v>14</v>
      </c>
      <c r="P1" s="6" t="s">
        <v>15</v>
      </c>
      <c r="Q1" s="3" t="s">
        <v>16</v>
      </c>
      <c r="R1" s="7" t="s">
        <v>17</v>
      </c>
      <c r="S1" s="7" t="s">
        <v>18</v>
      </c>
      <c r="T1" s="7" t="s">
        <v>19</v>
      </c>
      <c r="U1" s="3" t="s">
        <v>20</v>
      </c>
      <c r="V1" s="3" t="s">
        <v>21</v>
      </c>
      <c r="W1" s="8" t="s">
        <v>22</v>
      </c>
      <c r="X1" s="1"/>
      <c r="Y1" s="1"/>
      <c r="Z1" s="1"/>
      <c r="AA1" s="1"/>
    </row>
    <row r="2" spans="1:27" ht="80.5" x14ac:dyDescent="0.35">
      <c r="A2" s="17" t="s">
        <v>68</v>
      </c>
      <c r="B2" s="11" t="s">
        <v>64</v>
      </c>
      <c r="C2" s="11" t="s">
        <v>112</v>
      </c>
      <c r="D2" s="11"/>
      <c r="E2" s="11" t="s">
        <v>66</v>
      </c>
      <c r="F2" s="11" t="s">
        <v>31</v>
      </c>
      <c r="G2" s="13" t="s">
        <v>58</v>
      </c>
      <c r="H2" s="13" t="s">
        <v>58</v>
      </c>
      <c r="I2" s="13" t="s">
        <v>271</v>
      </c>
      <c r="J2" s="13">
        <v>6780</v>
      </c>
      <c r="L2" s="11"/>
      <c r="M2" s="35"/>
      <c r="N2" s="35">
        <f>P2</f>
        <v>5056461</v>
      </c>
      <c r="O2" s="35"/>
      <c r="P2" s="35">
        <v>5056461</v>
      </c>
      <c r="Q2" s="35" t="s">
        <v>61</v>
      </c>
      <c r="R2" s="13" t="s">
        <v>62</v>
      </c>
      <c r="S2" s="36"/>
      <c r="T2" s="36"/>
      <c r="U2" s="15"/>
      <c r="V2" s="15"/>
      <c r="W2" s="15">
        <v>45267</v>
      </c>
    </row>
    <row r="3" spans="1:27" ht="80.5" x14ac:dyDescent="0.35">
      <c r="A3" s="10" t="s">
        <v>63</v>
      </c>
      <c r="B3" s="11" t="s">
        <v>64</v>
      </c>
      <c r="C3" s="11" t="s">
        <v>112</v>
      </c>
      <c r="D3" s="11"/>
      <c r="E3" s="11" t="s">
        <v>66</v>
      </c>
      <c r="F3" s="11" t="s">
        <v>31</v>
      </c>
      <c r="G3" s="13" t="s">
        <v>58</v>
      </c>
      <c r="H3" s="13" t="s">
        <v>58</v>
      </c>
      <c r="I3" s="13" t="s">
        <v>271</v>
      </c>
      <c r="J3" s="13">
        <v>6780</v>
      </c>
      <c r="L3" s="11"/>
      <c r="M3" s="35"/>
      <c r="N3" s="35">
        <f>P3</f>
        <v>5469841</v>
      </c>
      <c r="O3" s="35"/>
      <c r="P3" s="35">
        <v>5469841</v>
      </c>
      <c r="Q3" s="35" t="s">
        <v>61</v>
      </c>
      <c r="R3" s="13" t="s">
        <v>62</v>
      </c>
      <c r="S3" s="37"/>
      <c r="T3" s="37"/>
      <c r="U3" s="15"/>
      <c r="V3" s="15"/>
      <c r="W3" s="15">
        <v>45267</v>
      </c>
    </row>
    <row r="4" spans="1:27" ht="92" x14ac:dyDescent="0.35">
      <c r="A4" s="17" t="s">
        <v>67</v>
      </c>
      <c r="B4" s="11" t="s">
        <v>55</v>
      </c>
      <c r="C4" s="11" t="s">
        <v>261</v>
      </c>
      <c r="D4" s="13"/>
      <c r="E4" s="11" t="s">
        <v>57</v>
      </c>
      <c r="F4" s="13" t="s">
        <v>24</v>
      </c>
      <c r="G4" s="13" t="s">
        <v>58</v>
      </c>
      <c r="H4" s="12" t="s">
        <v>58</v>
      </c>
      <c r="I4" s="13" t="s">
        <v>271</v>
      </c>
      <c r="J4" s="38" t="s">
        <v>262</v>
      </c>
      <c r="L4" s="13" t="s">
        <v>60</v>
      </c>
      <c r="M4" s="35"/>
      <c r="N4" s="35">
        <v>529928.4</v>
      </c>
      <c r="O4" s="39"/>
      <c r="P4" s="35">
        <v>529928.4</v>
      </c>
      <c r="Q4" s="35" t="s">
        <v>61</v>
      </c>
      <c r="R4" s="13" t="s">
        <v>62</v>
      </c>
      <c r="S4" s="18">
        <v>45147</v>
      </c>
      <c r="T4" s="18">
        <v>45236</v>
      </c>
      <c r="U4" s="18"/>
      <c r="V4" s="40"/>
      <c r="W4" s="18">
        <v>45293</v>
      </c>
    </row>
    <row r="5" spans="1:27" ht="92" x14ac:dyDescent="0.35">
      <c r="A5" s="17" t="s">
        <v>54</v>
      </c>
      <c r="B5" s="11" t="s">
        <v>55</v>
      </c>
      <c r="C5" s="11" t="s">
        <v>261</v>
      </c>
      <c r="D5" s="13"/>
      <c r="E5" s="11" t="s">
        <v>57</v>
      </c>
      <c r="F5" s="11" t="s">
        <v>24</v>
      </c>
      <c r="G5" s="13" t="s">
        <v>58</v>
      </c>
      <c r="H5" s="12" t="s">
        <v>58</v>
      </c>
      <c r="I5" s="13" t="s">
        <v>271</v>
      </c>
      <c r="J5" s="13">
        <v>6780</v>
      </c>
      <c r="L5" s="13" t="s">
        <v>60</v>
      </c>
      <c r="M5" s="35"/>
      <c r="N5" s="35">
        <v>654688.22</v>
      </c>
      <c r="O5" s="39"/>
      <c r="P5" s="35">
        <v>654688.22</v>
      </c>
      <c r="Q5" s="35" t="s">
        <v>61</v>
      </c>
      <c r="R5" s="13" t="s">
        <v>62</v>
      </c>
      <c r="S5" s="18">
        <v>45147</v>
      </c>
      <c r="T5" s="18">
        <v>45236</v>
      </c>
      <c r="U5" s="18"/>
      <c r="V5" s="40"/>
      <c r="W5" s="18">
        <v>45293</v>
      </c>
    </row>
    <row r="6" spans="1:27" ht="92" x14ac:dyDescent="0.35">
      <c r="A6" s="17" t="s">
        <v>54</v>
      </c>
      <c r="B6" s="11" t="s">
        <v>55</v>
      </c>
      <c r="C6" s="11" t="s">
        <v>56</v>
      </c>
      <c r="D6" s="13" t="s">
        <v>263</v>
      </c>
      <c r="E6" s="11" t="s">
        <v>57</v>
      </c>
      <c r="F6" s="11" t="s">
        <v>24</v>
      </c>
      <c r="G6" s="13" t="s">
        <v>58</v>
      </c>
      <c r="H6" s="12" t="s">
        <v>58</v>
      </c>
      <c r="I6" s="13" t="s">
        <v>271</v>
      </c>
      <c r="J6" s="13">
        <v>6780</v>
      </c>
      <c r="L6" s="13" t="s">
        <v>60</v>
      </c>
      <c r="M6" s="35"/>
      <c r="N6" s="35">
        <v>538322.29</v>
      </c>
      <c r="O6" s="39"/>
      <c r="P6" s="35">
        <f t="shared" ref="P6:P12" si="0">N6</f>
        <v>538322.29</v>
      </c>
      <c r="Q6" s="35" t="s">
        <v>61</v>
      </c>
      <c r="R6" s="13" t="s">
        <v>62</v>
      </c>
      <c r="S6" s="18">
        <v>45471</v>
      </c>
      <c r="T6" s="18">
        <v>45608</v>
      </c>
      <c r="U6" s="18"/>
      <c r="V6" s="40"/>
      <c r="W6" s="18">
        <v>45664</v>
      </c>
    </row>
    <row r="7" spans="1:27" ht="80.5" x14ac:dyDescent="0.35">
      <c r="A7" s="10" t="s">
        <v>63</v>
      </c>
      <c r="B7" s="11" t="s">
        <v>64</v>
      </c>
      <c r="C7" s="11" t="s">
        <v>65</v>
      </c>
      <c r="D7" s="41" t="s">
        <v>264</v>
      </c>
      <c r="E7" s="11" t="s">
        <v>66</v>
      </c>
      <c r="F7" s="11" t="s">
        <v>31</v>
      </c>
      <c r="G7" s="13" t="s">
        <v>58</v>
      </c>
      <c r="H7" s="13" t="s">
        <v>58</v>
      </c>
      <c r="I7" s="13" t="s">
        <v>271</v>
      </c>
      <c r="J7" s="13">
        <v>6780</v>
      </c>
      <c r="L7" s="12" t="s">
        <v>60</v>
      </c>
      <c r="M7" s="35"/>
      <c r="N7" s="35">
        <v>6786501.5700000003</v>
      </c>
      <c r="O7" s="35"/>
      <c r="P7" s="42">
        <f t="shared" si="0"/>
        <v>6786501.5700000003</v>
      </c>
      <c r="Q7" s="42" t="s">
        <v>61</v>
      </c>
      <c r="R7" s="13" t="s">
        <v>62</v>
      </c>
      <c r="S7" s="18"/>
      <c r="T7" s="15">
        <v>45623</v>
      </c>
      <c r="U7" s="34"/>
      <c r="V7" s="34"/>
      <c r="W7" s="18">
        <v>45649</v>
      </c>
    </row>
    <row r="8" spans="1:27" ht="92" x14ac:dyDescent="0.35">
      <c r="A8" s="30" t="s">
        <v>67</v>
      </c>
      <c r="B8" s="11" t="s">
        <v>55</v>
      </c>
      <c r="C8" s="11" t="s">
        <v>56</v>
      </c>
      <c r="D8" s="38" t="s">
        <v>265</v>
      </c>
      <c r="E8" s="11" t="s">
        <v>57</v>
      </c>
      <c r="F8" s="11" t="s">
        <v>24</v>
      </c>
      <c r="G8" s="13" t="s">
        <v>58</v>
      </c>
      <c r="H8" s="12" t="s">
        <v>58</v>
      </c>
      <c r="I8" s="13" t="s">
        <v>271</v>
      </c>
      <c r="J8" s="38" t="s">
        <v>262</v>
      </c>
      <c r="L8" s="12" t="s">
        <v>60</v>
      </c>
      <c r="M8" s="35"/>
      <c r="N8" s="35">
        <v>438278.55</v>
      </c>
      <c r="O8" s="35"/>
      <c r="P8" s="35">
        <f t="shared" si="0"/>
        <v>438278.55</v>
      </c>
      <c r="Q8" s="42" t="s">
        <v>61</v>
      </c>
      <c r="R8" s="13" t="s">
        <v>62</v>
      </c>
      <c r="S8" s="18">
        <v>45471</v>
      </c>
      <c r="T8" s="18">
        <v>45608</v>
      </c>
      <c r="U8" s="33"/>
      <c r="V8" s="33"/>
      <c r="W8" s="18">
        <v>45674</v>
      </c>
    </row>
    <row r="9" spans="1:27" ht="80.5" x14ac:dyDescent="0.35">
      <c r="A9" s="17" t="s">
        <v>68</v>
      </c>
      <c r="B9" s="11" t="s">
        <v>64</v>
      </c>
      <c r="C9" s="11" t="s">
        <v>65</v>
      </c>
      <c r="D9" s="41" t="s">
        <v>266</v>
      </c>
      <c r="E9" s="11" t="s">
        <v>66</v>
      </c>
      <c r="F9" s="11" t="s">
        <v>31</v>
      </c>
      <c r="G9" s="13" t="s">
        <v>58</v>
      </c>
      <c r="H9" s="13" t="s">
        <v>58</v>
      </c>
      <c r="I9" s="13" t="s">
        <v>271</v>
      </c>
      <c r="J9" s="38" t="s">
        <v>262</v>
      </c>
      <c r="L9" s="12" t="s">
        <v>60</v>
      </c>
      <c r="M9" s="35"/>
      <c r="N9" s="35">
        <v>6847813.8600000003</v>
      </c>
      <c r="O9" s="35"/>
      <c r="P9" s="42">
        <f t="shared" si="0"/>
        <v>6847813.8600000003</v>
      </c>
      <c r="Q9" s="42" t="s">
        <v>61</v>
      </c>
      <c r="R9" s="13" t="s">
        <v>62</v>
      </c>
      <c r="S9" s="18"/>
      <c r="T9" s="15">
        <v>45623</v>
      </c>
      <c r="U9" s="34"/>
      <c r="V9" s="34"/>
      <c r="W9" s="18">
        <v>45674</v>
      </c>
    </row>
    <row r="10" spans="1:27" ht="34.5" x14ac:dyDescent="0.35">
      <c r="A10" s="10" t="s">
        <v>267</v>
      </c>
      <c r="B10" s="11" t="s">
        <v>55</v>
      </c>
      <c r="C10" s="11" t="s">
        <v>268</v>
      </c>
      <c r="D10" s="41" t="s">
        <v>269</v>
      </c>
      <c r="E10" s="11" t="s">
        <v>270</v>
      </c>
      <c r="F10" s="11" t="s">
        <v>24</v>
      </c>
      <c r="G10" s="13" t="s">
        <v>58</v>
      </c>
      <c r="H10" s="13" t="s">
        <v>58</v>
      </c>
      <c r="I10" s="13" t="s">
        <v>271</v>
      </c>
      <c r="J10" s="38" t="s">
        <v>262</v>
      </c>
      <c r="L10" s="12" t="s">
        <v>60</v>
      </c>
      <c r="M10" s="35"/>
      <c r="N10" s="35">
        <v>131305.68</v>
      </c>
      <c r="O10" s="35"/>
      <c r="P10" s="42">
        <f t="shared" si="0"/>
        <v>131305.68</v>
      </c>
      <c r="Q10" s="42" t="s">
        <v>61</v>
      </c>
      <c r="R10" s="13" t="s">
        <v>62</v>
      </c>
      <c r="S10" s="18">
        <v>45944</v>
      </c>
      <c r="T10" s="15">
        <v>45968</v>
      </c>
      <c r="U10" s="34"/>
      <c r="V10" s="34"/>
      <c r="W10" s="18">
        <v>45995</v>
      </c>
    </row>
    <row r="11" spans="1:27" ht="80.5" x14ac:dyDescent="0.35">
      <c r="A11" s="10" t="s">
        <v>63</v>
      </c>
      <c r="B11" s="11" t="s">
        <v>64</v>
      </c>
      <c r="C11" s="11" t="s">
        <v>272</v>
      </c>
      <c r="D11" s="41" t="s">
        <v>273</v>
      </c>
      <c r="E11" s="11" t="s">
        <v>270</v>
      </c>
      <c r="F11" s="11" t="s">
        <v>31</v>
      </c>
      <c r="G11" s="13" t="s">
        <v>58</v>
      </c>
      <c r="H11" s="13" t="s">
        <v>58</v>
      </c>
      <c r="I11" s="13" t="s">
        <v>271</v>
      </c>
      <c r="J11" s="13">
        <v>6780</v>
      </c>
      <c r="L11" s="12" t="s">
        <v>60</v>
      </c>
      <c r="M11" s="35"/>
      <c r="N11" s="35">
        <v>10812903.1</v>
      </c>
      <c r="O11" s="35"/>
      <c r="P11" s="42">
        <f t="shared" si="0"/>
        <v>10812903.1</v>
      </c>
      <c r="Q11" s="42" t="s">
        <v>61</v>
      </c>
      <c r="R11" s="13" t="s">
        <v>62</v>
      </c>
      <c r="S11" s="18"/>
      <c r="T11" s="15">
        <v>45940</v>
      </c>
      <c r="U11" s="34"/>
      <c r="V11" s="34"/>
      <c r="W11" s="18">
        <v>46022</v>
      </c>
    </row>
    <row r="12" spans="1:27" ht="80.5" x14ac:dyDescent="0.35">
      <c r="A12" s="17" t="s">
        <v>68</v>
      </c>
      <c r="B12" s="11" t="s">
        <v>64</v>
      </c>
      <c r="C12" s="11" t="s">
        <v>272</v>
      </c>
      <c r="D12" s="41" t="s">
        <v>274</v>
      </c>
      <c r="E12" s="11" t="s">
        <v>270</v>
      </c>
      <c r="F12" s="11" t="s">
        <v>31</v>
      </c>
      <c r="G12" s="13" t="s">
        <v>58</v>
      </c>
      <c r="H12" s="13" t="s">
        <v>58</v>
      </c>
      <c r="I12" s="13" t="s">
        <v>271</v>
      </c>
      <c r="J12" s="38" t="s">
        <v>262</v>
      </c>
      <c r="L12" s="12" t="s">
        <v>60</v>
      </c>
      <c r="M12" s="35"/>
      <c r="N12" s="35">
        <v>12089324.66</v>
      </c>
      <c r="O12" s="35"/>
      <c r="P12" s="42">
        <f t="shared" si="0"/>
        <v>12089324.66</v>
      </c>
      <c r="Q12" s="42" t="s">
        <v>61</v>
      </c>
      <c r="R12" s="13" t="s">
        <v>62</v>
      </c>
      <c r="S12" s="18"/>
      <c r="T12" s="15">
        <v>45940</v>
      </c>
      <c r="U12" s="34"/>
      <c r="V12" s="34"/>
      <c r="W12" s="18">
        <v>46022</v>
      </c>
    </row>
    <row r="13" spans="1:27" ht="34.5" x14ac:dyDescent="0.35">
      <c r="A13" s="17" t="s">
        <v>275</v>
      </c>
      <c r="B13" s="11" t="s">
        <v>70</v>
      </c>
      <c r="C13" s="11" t="s">
        <v>71</v>
      </c>
      <c r="D13" s="11">
        <v>350627</v>
      </c>
      <c r="E13" s="11" t="s">
        <v>72</v>
      </c>
      <c r="F13" s="11" t="s">
        <v>24</v>
      </c>
      <c r="G13" s="13" t="s">
        <v>73</v>
      </c>
      <c r="H13" s="13" t="s">
        <v>58</v>
      </c>
      <c r="I13" s="13" t="s">
        <v>271</v>
      </c>
      <c r="J13" s="13">
        <v>6780</v>
      </c>
      <c r="L13" s="13" t="s">
        <v>276</v>
      </c>
      <c r="M13" s="35">
        <v>1414082.49</v>
      </c>
      <c r="N13" s="35">
        <v>424224.75</v>
      </c>
      <c r="O13" s="35"/>
      <c r="P13" s="35"/>
      <c r="Q13" s="35" t="s">
        <v>277</v>
      </c>
      <c r="R13" s="13" t="s">
        <v>75</v>
      </c>
      <c r="S13" s="18">
        <v>44862</v>
      </c>
      <c r="T13" s="18">
        <v>45063</v>
      </c>
      <c r="U13" s="18"/>
      <c r="V13" s="40">
        <v>45778</v>
      </c>
      <c r="W13" s="18"/>
    </row>
    <row r="14" spans="1:27" ht="34.5" x14ac:dyDescent="0.35">
      <c r="A14" s="17" t="s">
        <v>278</v>
      </c>
      <c r="B14" s="11" t="s">
        <v>70</v>
      </c>
      <c r="C14" s="11" t="s">
        <v>71</v>
      </c>
      <c r="D14" s="11">
        <v>350901</v>
      </c>
      <c r="E14" s="11" t="s">
        <v>72</v>
      </c>
      <c r="F14" s="11" t="s">
        <v>24</v>
      </c>
      <c r="G14" s="13" t="s">
        <v>73</v>
      </c>
      <c r="H14" s="13" t="s">
        <v>58</v>
      </c>
      <c r="I14" s="13" t="s">
        <v>271</v>
      </c>
      <c r="J14" s="13">
        <v>6780</v>
      </c>
      <c r="L14" s="11" t="s">
        <v>276</v>
      </c>
      <c r="M14" s="35">
        <v>1006770.49</v>
      </c>
      <c r="N14" s="35">
        <v>302031.15000000002</v>
      </c>
      <c r="O14" s="35"/>
      <c r="P14" s="42"/>
      <c r="Q14" s="42" t="s">
        <v>279</v>
      </c>
      <c r="R14" s="13" t="s">
        <v>75</v>
      </c>
      <c r="S14" s="18">
        <v>44895</v>
      </c>
      <c r="T14" s="15">
        <v>45090</v>
      </c>
      <c r="U14" s="15"/>
      <c r="V14" s="40">
        <v>45809</v>
      </c>
      <c r="W14" s="18"/>
    </row>
    <row r="15" spans="1:27" ht="34.5" x14ac:dyDescent="0.35">
      <c r="A15" s="17" t="s">
        <v>280</v>
      </c>
      <c r="B15" s="11" t="s">
        <v>70</v>
      </c>
      <c r="C15" s="11" t="s">
        <v>71</v>
      </c>
      <c r="D15" s="11">
        <v>355262</v>
      </c>
      <c r="E15" s="11" t="s">
        <v>72</v>
      </c>
      <c r="F15" s="11" t="s">
        <v>24</v>
      </c>
      <c r="G15" s="13" t="s">
        <v>73</v>
      </c>
      <c r="H15" s="13" t="s">
        <v>58</v>
      </c>
      <c r="I15" s="13" t="s">
        <v>271</v>
      </c>
      <c r="J15" s="38" t="s">
        <v>262</v>
      </c>
      <c r="L15" s="13" t="s">
        <v>79</v>
      </c>
      <c r="M15" s="35">
        <v>950584.28</v>
      </c>
      <c r="N15" s="35">
        <v>427762.93</v>
      </c>
      <c r="O15" s="35"/>
      <c r="P15" s="35"/>
      <c r="Q15" s="35" t="s">
        <v>281</v>
      </c>
      <c r="R15" s="13" t="s">
        <v>75</v>
      </c>
      <c r="S15" s="18">
        <v>45012</v>
      </c>
      <c r="T15" s="15">
        <v>45230</v>
      </c>
      <c r="U15" s="15"/>
      <c r="V15" s="40">
        <v>45962</v>
      </c>
      <c r="W15" s="18"/>
    </row>
    <row r="16" spans="1:27" ht="34.5" x14ac:dyDescent="0.35">
      <c r="A16" s="17" t="s">
        <v>282</v>
      </c>
      <c r="B16" s="11" t="s">
        <v>70</v>
      </c>
      <c r="C16" s="11" t="s">
        <v>71</v>
      </c>
      <c r="D16" s="11">
        <v>350483</v>
      </c>
      <c r="E16" s="11" t="s">
        <v>72</v>
      </c>
      <c r="F16" s="11" t="s">
        <v>24</v>
      </c>
      <c r="G16" s="13" t="s">
        <v>73</v>
      </c>
      <c r="H16" s="13" t="s">
        <v>58</v>
      </c>
      <c r="I16" s="13" t="s">
        <v>271</v>
      </c>
      <c r="J16" s="13">
        <v>6780</v>
      </c>
      <c r="L16" s="13" t="s">
        <v>79</v>
      </c>
      <c r="M16" s="35">
        <v>7600000</v>
      </c>
      <c r="N16" s="35">
        <v>2940000</v>
      </c>
      <c r="O16" s="39"/>
      <c r="P16" s="39"/>
      <c r="Q16" s="35" t="s">
        <v>283</v>
      </c>
      <c r="R16" s="13" t="s">
        <v>75</v>
      </c>
      <c r="S16" s="18">
        <v>44848</v>
      </c>
      <c r="T16" s="18">
        <v>45278</v>
      </c>
      <c r="U16" s="18"/>
      <c r="V16" s="40">
        <v>45992</v>
      </c>
      <c r="W16" s="18"/>
    </row>
    <row r="17" spans="1:23" ht="34.5" x14ac:dyDescent="0.35">
      <c r="A17" s="17" t="s">
        <v>284</v>
      </c>
      <c r="B17" s="11" t="s">
        <v>70</v>
      </c>
      <c r="C17" s="11" t="s">
        <v>71</v>
      </c>
      <c r="D17" s="11">
        <v>354980</v>
      </c>
      <c r="E17" s="11" t="s">
        <v>72</v>
      </c>
      <c r="F17" s="11" t="s">
        <v>24</v>
      </c>
      <c r="G17" s="13" t="s">
        <v>73</v>
      </c>
      <c r="H17" s="13" t="s">
        <v>58</v>
      </c>
      <c r="I17" s="13" t="s">
        <v>271</v>
      </c>
      <c r="J17" s="38" t="s">
        <v>262</v>
      </c>
      <c r="L17" s="13" t="s">
        <v>32</v>
      </c>
      <c r="M17" s="35">
        <v>1409253</v>
      </c>
      <c r="N17" s="35">
        <v>634163.85</v>
      </c>
      <c r="O17" s="39"/>
      <c r="P17" s="39"/>
      <c r="Q17" s="35" t="s">
        <v>285</v>
      </c>
      <c r="R17" s="13" t="s">
        <v>75</v>
      </c>
      <c r="S17" s="18">
        <v>45001</v>
      </c>
      <c r="T17" s="18">
        <v>45278</v>
      </c>
      <c r="U17" s="33"/>
      <c r="V17" s="40">
        <v>45992</v>
      </c>
      <c r="W17" s="33"/>
    </row>
    <row r="18" spans="1:23" ht="34.5" x14ac:dyDescent="0.35">
      <c r="A18" s="17" t="s">
        <v>286</v>
      </c>
      <c r="B18" s="11" t="s">
        <v>70</v>
      </c>
      <c r="C18" s="11" t="s">
        <v>71</v>
      </c>
      <c r="D18" s="11">
        <v>353140</v>
      </c>
      <c r="E18" s="11" t="s">
        <v>72</v>
      </c>
      <c r="F18" s="11" t="s">
        <v>24</v>
      </c>
      <c r="G18" s="13" t="s">
        <v>73</v>
      </c>
      <c r="H18" s="12" t="s">
        <v>58</v>
      </c>
      <c r="I18" s="13" t="s">
        <v>271</v>
      </c>
      <c r="J18" s="38" t="s">
        <v>262</v>
      </c>
      <c r="L18" s="11" t="s">
        <v>79</v>
      </c>
      <c r="M18" s="35">
        <v>636670.69999999995</v>
      </c>
      <c r="N18" s="35">
        <v>191001.21</v>
      </c>
      <c r="O18" s="39"/>
      <c r="P18" s="43"/>
      <c r="Q18" s="42" t="s">
        <v>287</v>
      </c>
      <c r="R18" s="13" t="s">
        <v>75</v>
      </c>
      <c r="S18" s="18">
        <v>45002</v>
      </c>
      <c r="T18" s="15">
        <v>45280</v>
      </c>
      <c r="U18" s="15"/>
      <c r="V18" s="40">
        <v>45992</v>
      </c>
      <c r="W18" s="18"/>
    </row>
    <row r="19" spans="1:23" ht="34.5" x14ac:dyDescent="0.35">
      <c r="A19" s="30" t="s">
        <v>69</v>
      </c>
      <c r="B19" s="11" t="s">
        <v>70</v>
      </c>
      <c r="C19" s="11" t="s">
        <v>71</v>
      </c>
      <c r="D19" s="11">
        <v>356200</v>
      </c>
      <c r="E19" s="11" t="s">
        <v>72</v>
      </c>
      <c r="F19" s="11" t="s">
        <v>24</v>
      </c>
      <c r="G19" s="13" t="s">
        <v>73</v>
      </c>
      <c r="H19" s="12" t="s">
        <v>58</v>
      </c>
      <c r="I19" s="13" t="s">
        <v>271</v>
      </c>
      <c r="J19" s="38" t="s">
        <v>262</v>
      </c>
      <c r="L19" s="13" t="s">
        <v>60</v>
      </c>
      <c r="M19" s="35">
        <v>1557651</v>
      </c>
      <c r="N19" s="35">
        <v>700942.95</v>
      </c>
      <c r="O19" s="39"/>
      <c r="P19" s="39"/>
      <c r="Q19" s="35" t="s">
        <v>74</v>
      </c>
      <c r="R19" s="13" t="s">
        <v>75</v>
      </c>
      <c r="S19" s="18">
        <v>45154</v>
      </c>
      <c r="T19" s="18">
        <v>45376</v>
      </c>
      <c r="U19" s="18"/>
      <c r="V19" s="40">
        <v>46082</v>
      </c>
      <c r="W19" s="18"/>
    </row>
    <row r="20" spans="1:23" ht="34.5" x14ac:dyDescent="0.35">
      <c r="A20" s="17" t="s">
        <v>76</v>
      </c>
      <c r="B20" s="11" t="s">
        <v>70</v>
      </c>
      <c r="C20" s="11" t="s">
        <v>71</v>
      </c>
      <c r="D20" s="11">
        <v>353421</v>
      </c>
      <c r="E20" s="11" t="s">
        <v>72</v>
      </c>
      <c r="F20" s="11" t="s">
        <v>24</v>
      </c>
      <c r="G20" s="13" t="s">
        <v>73</v>
      </c>
      <c r="H20" s="12" t="s">
        <v>58</v>
      </c>
      <c r="I20" s="13" t="s">
        <v>271</v>
      </c>
      <c r="J20" s="13">
        <v>6780</v>
      </c>
      <c r="L20" s="13" t="s">
        <v>32</v>
      </c>
      <c r="M20" s="35">
        <v>2481710</v>
      </c>
      <c r="N20" s="35">
        <v>774930.28</v>
      </c>
      <c r="O20" s="39"/>
      <c r="P20" s="39"/>
      <c r="Q20" s="35" t="s">
        <v>77</v>
      </c>
      <c r="R20" s="13" t="s">
        <v>75</v>
      </c>
      <c r="S20" s="18">
        <v>44963</v>
      </c>
      <c r="T20" s="18">
        <v>45383</v>
      </c>
      <c r="U20" s="33"/>
      <c r="V20" s="33">
        <v>46113</v>
      </c>
      <c r="W20" s="18"/>
    </row>
    <row r="21" spans="1:23" ht="34.5" x14ac:dyDescent="0.35">
      <c r="A21" s="17" t="s">
        <v>78</v>
      </c>
      <c r="B21" s="11" t="s">
        <v>70</v>
      </c>
      <c r="C21" s="11" t="s">
        <v>71</v>
      </c>
      <c r="D21" s="11">
        <v>352520</v>
      </c>
      <c r="E21" s="11" t="s">
        <v>72</v>
      </c>
      <c r="F21" s="11" t="s">
        <v>24</v>
      </c>
      <c r="G21" s="13" t="s">
        <v>73</v>
      </c>
      <c r="H21" s="13" t="s">
        <v>58</v>
      </c>
      <c r="I21" s="13" t="s">
        <v>271</v>
      </c>
      <c r="J21" s="38" t="s">
        <v>262</v>
      </c>
      <c r="L21" s="13" t="s">
        <v>79</v>
      </c>
      <c r="M21" s="35">
        <v>5288694.93</v>
      </c>
      <c r="N21" s="35">
        <v>2368319.38</v>
      </c>
      <c r="O21" s="39"/>
      <c r="P21" s="39"/>
      <c r="Q21" s="35" t="s">
        <v>80</v>
      </c>
      <c r="R21" s="13" t="s">
        <v>75</v>
      </c>
      <c r="S21" s="18">
        <v>44956</v>
      </c>
      <c r="T21" s="18">
        <v>45443</v>
      </c>
      <c r="U21" s="34"/>
      <c r="V21" s="34">
        <v>46174</v>
      </c>
      <c r="W21" s="15"/>
    </row>
    <row r="22" spans="1:23" ht="34.5" x14ac:dyDescent="0.35">
      <c r="A22" s="17" t="s">
        <v>81</v>
      </c>
      <c r="B22" s="11" t="s">
        <v>70</v>
      </c>
      <c r="C22" s="11" t="s">
        <v>71</v>
      </c>
      <c r="D22" s="11">
        <v>356404</v>
      </c>
      <c r="E22" s="11" t="s">
        <v>72</v>
      </c>
      <c r="F22" s="11" t="s">
        <v>24</v>
      </c>
      <c r="G22" s="13" t="s">
        <v>73</v>
      </c>
      <c r="H22" s="12" t="s">
        <v>58</v>
      </c>
      <c r="I22" s="13" t="s">
        <v>271</v>
      </c>
      <c r="J22" s="13">
        <v>6780</v>
      </c>
      <c r="L22" s="13" t="s">
        <v>60</v>
      </c>
      <c r="M22" s="35">
        <v>658461</v>
      </c>
      <c r="N22" s="35">
        <v>261847.8</v>
      </c>
      <c r="O22" s="39"/>
      <c r="P22" s="39"/>
      <c r="Q22" s="35" t="s">
        <v>82</v>
      </c>
      <c r="R22" s="13" t="s">
        <v>75</v>
      </c>
      <c r="S22" s="18">
        <v>45107</v>
      </c>
      <c r="T22" s="18">
        <v>45429</v>
      </c>
      <c r="U22" s="18"/>
      <c r="V22" s="34">
        <v>46174</v>
      </c>
      <c r="W22" s="18"/>
    </row>
    <row r="23" spans="1:23" ht="34.5" x14ac:dyDescent="0.35">
      <c r="A23" s="30" t="s">
        <v>83</v>
      </c>
      <c r="B23" s="13" t="s">
        <v>70</v>
      </c>
      <c r="C23" s="11" t="s">
        <v>71</v>
      </c>
      <c r="D23" s="13">
        <v>357520</v>
      </c>
      <c r="E23" s="11" t="s">
        <v>72</v>
      </c>
      <c r="F23" s="11" t="s">
        <v>24</v>
      </c>
      <c r="G23" s="13" t="s">
        <v>73</v>
      </c>
      <c r="H23" s="12" t="s">
        <v>58</v>
      </c>
      <c r="I23" s="13" t="s">
        <v>271</v>
      </c>
      <c r="J23" s="13">
        <v>6780</v>
      </c>
      <c r="L23" s="12" t="s">
        <v>60</v>
      </c>
      <c r="M23" s="35">
        <v>1277930</v>
      </c>
      <c r="N23" s="35">
        <v>383379</v>
      </c>
      <c r="O23" s="39"/>
      <c r="P23" s="39"/>
      <c r="Q23" s="35" t="s">
        <v>84</v>
      </c>
      <c r="R23" s="13" t="s">
        <v>75</v>
      </c>
      <c r="S23" s="18">
        <v>45237</v>
      </c>
      <c r="T23" s="18">
        <v>45476</v>
      </c>
      <c r="U23" s="18"/>
      <c r="V23" s="34">
        <v>46204</v>
      </c>
      <c r="W23" s="18"/>
    </row>
    <row r="24" spans="1:23" ht="34.5" x14ac:dyDescent="0.35">
      <c r="A24" s="30" t="s">
        <v>85</v>
      </c>
      <c r="B24" s="13" t="s">
        <v>70</v>
      </c>
      <c r="C24" s="11" t="s">
        <v>71</v>
      </c>
      <c r="D24" s="13">
        <v>357661</v>
      </c>
      <c r="E24" s="11" t="s">
        <v>72</v>
      </c>
      <c r="F24" s="11" t="s">
        <v>24</v>
      </c>
      <c r="G24" s="13" t="s">
        <v>73</v>
      </c>
      <c r="H24" s="12" t="s">
        <v>58</v>
      </c>
      <c r="I24" s="13" t="s">
        <v>271</v>
      </c>
      <c r="J24" s="13">
        <v>6780</v>
      </c>
      <c r="L24" s="12" t="s">
        <v>60</v>
      </c>
      <c r="M24" s="35">
        <v>1114499</v>
      </c>
      <c r="N24" s="35">
        <v>334350</v>
      </c>
      <c r="O24" s="39"/>
      <c r="P24" s="39"/>
      <c r="Q24" s="35" t="s">
        <v>86</v>
      </c>
      <c r="R24" s="13" t="s">
        <v>75</v>
      </c>
      <c r="S24" s="18">
        <v>45252</v>
      </c>
      <c r="T24" s="18">
        <v>45476</v>
      </c>
      <c r="U24" s="18"/>
      <c r="V24" s="34">
        <v>46204</v>
      </c>
      <c r="W24" s="18"/>
    </row>
    <row r="25" spans="1:23" ht="46" x14ac:dyDescent="0.35">
      <c r="A25" s="30" t="s">
        <v>87</v>
      </c>
      <c r="B25" s="13" t="s">
        <v>70</v>
      </c>
      <c r="C25" s="11" t="s">
        <v>71</v>
      </c>
      <c r="D25" s="13">
        <v>357660</v>
      </c>
      <c r="E25" s="11" t="s">
        <v>72</v>
      </c>
      <c r="F25" s="11" t="s">
        <v>24</v>
      </c>
      <c r="G25" s="13" t="s">
        <v>73</v>
      </c>
      <c r="H25" s="12" t="s">
        <v>58</v>
      </c>
      <c r="I25" s="13" t="s">
        <v>271</v>
      </c>
      <c r="J25" s="13">
        <v>6780</v>
      </c>
      <c r="L25" s="12" t="s">
        <v>60</v>
      </c>
      <c r="M25" s="35">
        <v>3503012.85</v>
      </c>
      <c r="N25" s="35">
        <v>1090086</v>
      </c>
      <c r="O25" s="39"/>
      <c r="P25" s="39"/>
      <c r="Q25" s="35" t="s">
        <v>88</v>
      </c>
      <c r="R25" s="13" t="s">
        <v>75</v>
      </c>
      <c r="S25" s="18">
        <v>45261</v>
      </c>
      <c r="T25" s="18">
        <v>45488</v>
      </c>
      <c r="U25" s="18"/>
      <c r="V25" s="34">
        <v>46204</v>
      </c>
      <c r="W25" s="18"/>
    </row>
    <row r="26" spans="1:23" ht="34.5" x14ac:dyDescent="0.35">
      <c r="A26" s="30" t="s">
        <v>89</v>
      </c>
      <c r="B26" s="13" t="s">
        <v>70</v>
      </c>
      <c r="C26" s="11" t="s">
        <v>71</v>
      </c>
      <c r="D26" s="13">
        <v>357021</v>
      </c>
      <c r="E26" s="11" t="s">
        <v>72</v>
      </c>
      <c r="F26" s="11" t="s">
        <v>24</v>
      </c>
      <c r="G26" s="13" t="s">
        <v>73</v>
      </c>
      <c r="H26" s="12" t="s">
        <v>58</v>
      </c>
      <c r="I26" s="13" t="s">
        <v>271</v>
      </c>
      <c r="J26" s="13">
        <v>6780</v>
      </c>
      <c r="L26" s="12" t="s">
        <v>60</v>
      </c>
      <c r="M26" s="35">
        <v>695036</v>
      </c>
      <c r="N26" s="35">
        <v>208510.8</v>
      </c>
      <c r="O26" s="39"/>
      <c r="P26" s="39"/>
      <c r="Q26" s="35" t="s">
        <v>90</v>
      </c>
      <c r="R26" s="13" t="s">
        <v>75</v>
      </c>
      <c r="S26" s="18">
        <v>45188</v>
      </c>
      <c r="T26" s="18">
        <v>45621</v>
      </c>
      <c r="U26" s="18"/>
      <c r="V26" s="18"/>
      <c r="W26" s="18"/>
    </row>
    <row r="27" spans="1:23" ht="46" x14ac:dyDescent="0.35">
      <c r="A27" s="10" t="s">
        <v>91</v>
      </c>
      <c r="B27" s="11" t="s">
        <v>70</v>
      </c>
      <c r="C27" s="11" t="s">
        <v>71</v>
      </c>
      <c r="D27" s="41" t="s">
        <v>92</v>
      </c>
      <c r="E27" s="11" t="s">
        <v>93</v>
      </c>
      <c r="F27" s="11" t="s">
        <v>24</v>
      </c>
      <c r="G27" s="13" t="s">
        <v>94</v>
      </c>
      <c r="H27" s="13" t="s">
        <v>58</v>
      </c>
      <c r="I27" s="13" t="s">
        <v>271</v>
      </c>
      <c r="J27" s="13" t="s">
        <v>95</v>
      </c>
      <c r="L27" s="13" t="s">
        <v>96</v>
      </c>
      <c r="M27" s="35">
        <v>45000</v>
      </c>
      <c r="N27" s="35">
        <v>3078.08</v>
      </c>
      <c r="O27" s="35"/>
      <c r="P27" s="42"/>
      <c r="Q27" s="42" t="s">
        <v>97</v>
      </c>
      <c r="R27" s="13" t="s">
        <v>75</v>
      </c>
      <c r="S27" s="18">
        <v>45289</v>
      </c>
      <c r="T27" s="15">
        <v>45639</v>
      </c>
      <c r="U27" s="34"/>
      <c r="V27" s="34"/>
      <c r="W27" s="33"/>
    </row>
    <row r="28" spans="1:23" ht="34.5" x14ac:dyDescent="0.35">
      <c r="A28" s="17" t="s">
        <v>98</v>
      </c>
      <c r="B28" s="13" t="s">
        <v>70</v>
      </c>
      <c r="C28" s="11" t="s">
        <v>71</v>
      </c>
      <c r="D28" s="13">
        <v>359340</v>
      </c>
      <c r="E28" s="11" t="s">
        <v>72</v>
      </c>
      <c r="F28" s="11" t="s">
        <v>24</v>
      </c>
      <c r="G28" s="13" t="s">
        <v>73</v>
      </c>
      <c r="H28" s="12" t="s">
        <v>58</v>
      </c>
      <c r="I28" s="13" t="s">
        <v>271</v>
      </c>
      <c r="J28" s="38" t="s">
        <v>262</v>
      </c>
      <c r="L28" s="13" t="s">
        <v>60</v>
      </c>
      <c r="M28" s="35">
        <v>5026172</v>
      </c>
      <c r="N28" s="35">
        <v>1648025.1</v>
      </c>
      <c r="O28" s="35"/>
      <c r="P28" s="35"/>
      <c r="Q28" s="35" t="s">
        <v>99</v>
      </c>
      <c r="R28" s="13" t="s">
        <v>75</v>
      </c>
      <c r="S28" s="18">
        <v>45398</v>
      </c>
      <c r="T28" s="15">
        <v>45631</v>
      </c>
      <c r="U28" s="33"/>
      <c r="V28" s="33"/>
      <c r="W28" s="33"/>
    </row>
    <row r="29" spans="1:23" ht="34.5" x14ac:dyDescent="0.35">
      <c r="A29" s="17" t="s">
        <v>100</v>
      </c>
      <c r="B29" s="13" t="s">
        <v>70</v>
      </c>
      <c r="C29" s="11" t="s">
        <v>71</v>
      </c>
      <c r="D29" s="13">
        <v>359380</v>
      </c>
      <c r="E29" s="11" t="s">
        <v>72</v>
      </c>
      <c r="F29" s="11" t="s">
        <v>24</v>
      </c>
      <c r="G29" s="13" t="s">
        <v>73</v>
      </c>
      <c r="H29" s="12" t="s">
        <v>58</v>
      </c>
      <c r="I29" s="13" t="s">
        <v>271</v>
      </c>
      <c r="J29" s="38" t="s">
        <v>262</v>
      </c>
      <c r="L29" s="13" t="s">
        <v>60</v>
      </c>
      <c r="M29" s="35">
        <v>5847173</v>
      </c>
      <c r="N29" s="35">
        <v>1988982.9</v>
      </c>
      <c r="O29" s="35"/>
      <c r="P29" s="35"/>
      <c r="Q29" s="35" t="s">
        <v>101</v>
      </c>
      <c r="R29" s="13" t="s">
        <v>75</v>
      </c>
      <c r="S29" s="18">
        <v>45405</v>
      </c>
      <c r="T29" s="15">
        <v>45631</v>
      </c>
      <c r="U29" s="33"/>
      <c r="V29" s="33"/>
      <c r="W29" s="33"/>
    </row>
    <row r="30" spans="1:23" ht="46" x14ac:dyDescent="0.35">
      <c r="A30" s="17" t="s">
        <v>288</v>
      </c>
      <c r="B30" s="13" t="s">
        <v>289</v>
      </c>
      <c r="C30" s="11" t="s">
        <v>268</v>
      </c>
      <c r="D30" s="13" t="s">
        <v>290</v>
      </c>
      <c r="E30" s="11" t="s">
        <v>291</v>
      </c>
      <c r="F30" s="11" t="s">
        <v>24</v>
      </c>
      <c r="G30" s="13" t="s">
        <v>73</v>
      </c>
      <c r="H30" s="12" t="s">
        <v>58</v>
      </c>
      <c r="I30" s="13" t="s">
        <v>271</v>
      </c>
      <c r="J30" s="38" t="s">
        <v>292</v>
      </c>
      <c r="L30" s="13" t="s">
        <v>32</v>
      </c>
      <c r="M30" s="35">
        <v>646370</v>
      </c>
      <c r="N30" s="35">
        <v>32518.880000000001</v>
      </c>
      <c r="O30" s="35">
        <v>292669.87</v>
      </c>
      <c r="P30" s="35">
        <v>300000</v>
      </c>
      <c r="Q30" s="35"/>
      <c r="R30" s="13" t="s">
        <v>75</v>
      </c>
      <c r="S30" s="18">
        <v>45389</v>
      </c>
      <c r="T30" s="15">
        <v>45860</v>
      </c>
      <c r="U30" s="33"/>
      <c r="V30" s="33">
        <v>46122</v>
      </c>
      <c r="W30" s="33" t="s">
        <v>293</v>
      </c>
    </row>
    <row r="31" spans="1:23" ht="103.5" x14ac:dyDescent="0.35">
      <c r="A31" s="17" t="s">
        <v>288</v>
      </c>
      <c r="B31" s="13" t="s">
        <v>294</v>
      </c>
      <c r="C31" s="11" t="str">
        <f>C30</f>
        <v>Convocatoria 2025</v>
      </c>
      <c r="D31" s="13" t="s">
        <v>295</v>
      </c>
      <c r="E31" s="11" t="s">
        <v>296</v>
      </c>
      <c r="F31" s="11" t="s">
        <v>24</v>
      </c>
      <c r="G31" s="13" t="s">
        <v>73</v>
      </c>
      <c r="H31" s="12" t="s">
        <v>58</v>
      </c>
      <c r="I31" s="13" t="s">
        <v>271</v>
      </c>
      <c r="J31" s="38" t="s">
        <v>292</v>
      </c>
      <c r="L31" s="13" t="s">
        <v>32</v>
      </c>
      <c r="M31" s="35">
        <v>628078.30000000005</v>
      </c>
      <c r="N31" s="35">
        <v>78478</v>
      </c>
      <c r="O31" s="35">
        <v>145745.56</v>
      </c>
      <c r="P31" s="35"/>
      <c r="Q31" s="35"/>
      <c r="R31" s="13" t="s">
        <v>75</v>
      </c>
      <c r="S31" s="18">
        <v>45749</v>
      </c>
      <c r="T31" s="15">
        <v>45845</v>
      </c>
      <c r="U31" s="33"/>
      <c r="V31" s="33">
        <v>46122</v>
      </c>
      <c r="W31" s="33"/>
    </row>
    <row r="32" spans="1:23" ht="69" x14ac:dyDescent="0.35">
      <c r="A32" s="17" t="s">
        <v>297</v>
      </c>
      <c r="B32" s="13" t="s">
        <v>298</v>
      </c>
      <c r="C32" s="11" t="s">
        <v>299</v>
      </c>
      <c r="D32" s="13" t="s">
        <v>300</v>
      </c>
      <c r="E32" s="11" t="s">
        <v>305</v>
      </c>
      <c r="F32" s="11" t="s">
        <v>31</v>
      </c>
      <c r="G32" s="13" t="s">
        <v>73</v>
      </c>
      <c r="H32" s="12" t="s">
        <v>58</v>
      </c>
      <c r="I32" s="13" t="s">
        <v>271</v>
      </c>
      <c r="J32" s="38">
        <v>6780</v>
      </c>
      <c r="L32" s="13" t="s">
        <v>276</v>
      </c>
      <c r="M32" s="35">
        <v>4492285</v>
      </c>
      <c r="N32" s="35">
        <v>1796914</v>
      </c>
      <c r="O32" s="35"/>
      <c r="P32" s="35"/>
      <c r="Q32" s="35" t="s">
        <v>301</v>
      </c>
      <c r="R32" s="13" t="s">
        <v>302</v>
      </c>
      <c r="S32" s="18">
        <v>45558</v>
      </c>
      <c r="T32" s="15">
        <v>45945</v>
      </c>
      <c r="U32" s="33"/>
      <c r="V32" s="33"/>
      <c r="W32" s="33"/>
    </row>
    <row r="33" spans="1:23" ht="69" x14ac:dyDescent="0.35">
      <c r="A33" s="30" t="s">
        <v>303</v>
      </c>
      <c r="B33" s="12" t="s">
        <v>304</v>
      </c>
      <c r="C33" s="12" t="s">
        <v>112</v>
      </c>
      <c r="D33" s="12"/>
      <c r="E33" s="11" t="s">
        <v>305</v>
      </c>
      <c r="F33" s="12" t="s">
        <v>31</v>
      </c>
      <c r="G33" s="13" t="s">
        <v>73</v>
      </c>
      <c r="H33" s="12" t="s">
        <v>58</v>
      </c>
      <c r="I33" s="13" t="s">
        <v>271</v>
      </c>
      <c r="J33" s="13">
        <v>6780</v>
      </c>
      <c r="L33" s="12" t="s">
        <v>60</v>
      </c>
      <c r="M33" s="44">
        <v>13593140</v>
      </c>
      <c r="N33" s="44">
        <v>4077942</v>
      </c>
      <c r="O33" s="44"/>
      <c r="P33" s="44"/>
      <c r="Q33" s="44" t="s">
        <v>306</v>
      </c>
      <c r="R33" s="13" t="s">
        <v>307</v>
      </c>
      <c r="S33" s="33"/>
      <c r="T33" s="45"/>
      <c r="U33" s="45"/>
      <c r="V33" s="45"/>
      <c r="W33" s="33"/>
    </row>
    <row r="34" spans="1:23" ht="46" x14ac:dyDescent="0.35">
      <c r="A34" s="10" t="s">
        <v>308</v>
      </c>
      <c r="B34" s="11" t="s">
        <v>309</v>
      </c>
      <c r="C34" s="11" t="str">
        <f>+B34</f>
        <v>Manual de Operación y Financiación 2022</v>
      </c>
      <c r="D34" s="11" t="s">
        <v>310</v>
      </c>
      <c r="E34" s="11" t="s">
        <v>311</v>
      </c>
      <c r="F34" s="11" t="s">
        <v>31</v>
      </c>
      <c r="G34" s="11" t="s">
        <v>312</v>
      </c>
      <c r="H34" s="13" t="s">
        <v>50</v>
      </c>
      <c r="I34" s="13" t="s">
        <v>25</v>
      </c>
      <c r="J34" s="13" t="s">
        <v>51</v>
      </c>
      <c r="L34" s="11" t="s">
        <v>313</v>
      </c>
      <c r="M34" s="35">
        <v>191904.8</v>
      </c>
      <c r="N34" s="35">
        <v>26895.95</v>
      </c>
      <c r="O34" s="35">
        <v>49949.61</v>
      </c>
      <c r="P34" s="35">
        <v>83212.56</v>
      </c>
      <c r="Q34" s="35" t="s">
        <v>315</v>
      </c>
      <c r="R34" s="13" t="s">
        <v>316</v>
      </c>
      <c r="S34" s="15">
        <v>44638</v>
      </c>
      <c r="T34" s="15">
        <v>44719</v>
      </c>
      <c r="U34" s="15" t="s">
        <v>314</v>
      </c>
      <c r="V34" s="15"/>
      <c r="W34" s="15" t="s">
        <v>314</v>
      </c>
    </row>
    <row r="35" spans="1:23" ht="57.5" x14ac:dyDescent="0.35">
      <c r="A35" s="10" t="s">
        <v>317</v>
      </c>
      <c r="B35" s="11" t="s">
        <v>247</v>
      </c>
      <c r="C35" s="11" t="s">
        <v>318</v>
      </c>
      <c r="D35" s="11" t="s">
        <v>319</v>
      </c>
      <c r="E35" s="11" t="s">
        <v>248</v>
      </c>
      <c r="F35" s="11" t="s">
        <v>31</v>
      </c>
      <c r="G35" s="11" t="s">
        <v>320</v>
      </c>
      <c r="H35" s="13" t="s">
        <v>50</v>
      </c>
      <c r="I35" s="13" t="s">
        <v>25</v>
      </c>
      <c r="J35" s="13" t="s">
        <v>51</v>
      </c>
      <c r="L35" s="11" t="s">
        <v>321</v>
      </c>
      <c r="M35" s="42">
        <v>228125</v>
      </c>
      <c r="N35" s="42">
        <v>0</v>
      </c>
      <c r="O35" s="42">
        <v>198134.37</v>
      </c>
      <c r="P35" s="35">
        <v>184938.62</v>
      </c>
      <c r="Q35" s="35"/>
      <c r="R35" s="13" t="s">
        <v>33</v>
      </c>
      <c r="S35" s="15">
        <v>44599</v>
      </c>
      <c r="T35" s="15">
        <v>44825</v>
      </c>
      <c r="U35" s="15"/>
      <c r="V35" s="15"/>
      <c r="W35" s="15" t="s">
        <v>322</v>
      </c>
    </row>
    <row r="36" spans="1:23" ht="92" x14ac:dyDescent="0.35">
      <c r="A36" s="10" t="s">
        <v>323</v>
      </c>
      <c r="B36" s="11" t="s">
        <v>246</v>
      </c>
      <c r="C36" s="11" t="s">
        <v>246</v>
      </c>
      <c r="D36" s="11" t="s">
        <v>324</v>
      </c>
      <c r="E36" s="13" t="s">
        <v>249</v>
      </c>
      <c r="F36" s="11" t="s">
        <v>31</v>
      </c>
      <c r="G36" s="11" t="s">
        <v>312</v>
      </c>
      <c r="H36" s="13" t="s">
        <v>50</v>
      </c>
      <c r="I36" s="13" t="s">
        <v>25</v>
      </c>
      <c r="J36" s="13" t="s">
        <v>51</v>
      </c>
      <c r="L36" s="11" t="s">
        <v>325</v>
      </c>
      <c r="M36" s="42">
        <v>348922</v>
      </c>
      <c r="N36" s="42">
        <v>52338.3</v>
      </c>
      <c r="O36" s="42">
        <v>244245.4</v>
      </c>
      <c r="P36" s="35">
        <v>250516.62</v>
      </c>
      <c r="Q36" s="42" t="s">
        <v>326</v>
      </c>
      <c r="R36" s="13" t="s">
        <v>33</v>
      </c>
      <c r="S36" s="15">
        <v>44651</v>
      </c>
      <c r="T36" s="15">
        <v>44651</v>
      </c>
      <c r="U36" s="15"/>
      <c r="V36" s="15"/>
      <c r="W36" s="15" t="s">
        <v>322</v>
      </c>
    </row>
    <row r="37" spans="1:23" ht="23" x14ac:dyDescent="0.35">
      <c r="A37" s="17" t="s">
        <v>327</v>
      </c>
      <c r="B37" s="11" t="s">
        <v>328</v>
      </c>
      <c r="C37" s="11" t="s">
        <v>329</v>
      </c>
      <c r="D37" s="11" t="s">
        <v>330</v>
      </c>
      <c r="E37" s="11" t="s">
        <v>331</v>
      </c>
      <c r="F37" s="11" t="s">
        <v>31</v>
      </c>
      <c r="G37" s="11" t="s">
        <v>49</v>
      </c>
      <c r="H37" s="11" t="s">
        <v>40</v>
      </c>
      <c r="I37" s="13" t="s">
        <v>271</v>
      </c>
      <c r="J37" s="41" t="s">
        <v>332</v>
      </c>
      <c r="L37" s="11" t="s">
        <v>333</v>
      </c>
      <c r="M37" s="32">
        <v>26451916</v>
      </c>
      <c r="N37" s="46">
        <v>12931458</v>
      </c>
      <c r="O37" s="35">
        <v>6465729</v>
      </c>
      <c r="P37" s="35">
        <v>6465729</v>
      </c>
      <c r="Q37" s="42"/>
      <c r="R37" s="13" t="s">
        <v>334</v>
      </c>
      <c r="S37" s="15">
        <v>45587</v>
      </c>
      <c r="T37" s="18">
        <v>45805</v>
      </c>
      <c r="U37" s="15"/>
      <c r="V37" s="37">
        <v>46287</v>
      </c>
      <c r="W37" s="18">
        <v>45831</v>
      </c>
    </row>
    <row r="38" spans="1:23" ht="126.5" x14ac:dyDescent="0.35">
      <c r="A38" s="17" t="s">
        <v>44</v>
      </c>
      <c r="B38" s="13" t="s">
        <v>45</v>
      </c>
      <c r="C38" s="13" t="s">
        <v>46</v>
      </c>
      <c r="D38" s="13" t="s">
        <v>47</v>
      </c>
      <c r="E38" s="13" t="s">
        <v>48</v>
      </c>
      <c r="F38" s="13" t="s">
        <v>31</v>
      </c>
      <c r="G38" s="13" t="s">
        <v>49</v>
      </c>
      <c r="H38" s="13" t="s">
        <v>50</v>
      </c>
      <c r="I38" s="13" t="s">
        <v>25</v>
      </c>
      <c r="J38" s="13" t="s">
        <v>51</v>
      </c>
      <c r="L38" s="13" t="s">
        <v>52</v>
      </c>
      <c r="M38" s="35">
        <v>200000</v>
      </c>
      <c r="N38" s="35">
        <v>21928.32</v>
      </c>
      <c r="O38" s="35">
        <v>0</v>
      </c>
      <c r="P38" s="35"/>
      <c r="Q38" s="35" t="s">
        <v>53</v>
      </c>
      <c r="R38" s="13" t="s">
        <v>334</v>
      </c>
      <c r="S38" s="18">
        <v>44922</v>
      </c>
      <c r="T38" s="18">
        <v>45050</v>
      </c>
      <c r="U38" s="18"/>
      <c r="V38" s="18"/>
      <c r="W38" s="18"/>
    </row>
    <row r="39" spans="1:23" ht="57.5" x14ac:dyDescent="0.35">
      <c r="A39" s="10" t="s">
        <v>34</v>
      </c>
      <c r="B39" s="11" t="s">
        <v>35</v>
      </c>
      <c r="C39" s="11" t="s">
        <v>36</v>
      </c>
      <c r="D39" s="11" t="s">
        <v>37</v>
      </c>
      <c r="E39" s="11" t="s">
        <v>38</v>
      </c>
      <c r="F39" s="11" t="s">
        <v>31</v>
      </c>
      <c r="G39" s="11" t="s">
        <v>39</v>
      </c>
      <c r="H39" s="11" t="s">
        <v>40</v>
      </c>
      <c r="I39" s="13" t="s">
        <v>271</v>
      </c>
      <c r="J39" s="38" t="s">
        <v>262</v>
      </c>
      <c r="L39" s="11" t="s">
        <v>42</v>
      </c>
      <c r="M39" s="42">
        <v>37710980</v>
      </c>
      <c r="N39" s="47">
        <v>11445576</v>
      </c>
      <c r="O39" s="42">
        <v>0</v>
      </c>
      <c r="P39" s="42"/>
      <c r="Q39" s="42" t="s">
        <v>43</v>
      </c>
      <c r="R39" s="13" t="s">
        <v>334</v>
      </c>
      <c r="S39" s="15">
        <v>44687</v>
      </c>
      <c r="T39" s="15">
        <v>44981</v>
      </c>
      <c r="U39" s="15"/>
      <c r="V39" s="48" t="s">
        <v>335</v>
      </c>
      <c r="W39" s="48" t="s">
        <v>336</v>
      </c>
    </row>
    <row r="40" spans="1:23" ht="46" x14ac:dyDescent="0.35">
      <c r="A40" s="17" t="s">
        <v>337</v>
      </c>
      <c r="B40" s="11" t="s">
        <v>35</v>
      </c>
      <c r="C40" s="13" t="s">
        <v>338</v>
      </c>
      <c r="D40" s="13" t="s">
        <v>339</v>
      </c>
      <c r="E40" s="11" t="s">
        <v>38</v>
      </c>
      <c r="F40" s="11" t="s">
        <v>31</v>
      </c>
      <c r="G40" s="13" t="s">
        <v>39</v>
      </c>
      <c r="H40" s="11" t="s">
        <v>40</v>
      </c>
      <c r="I40" s="13" t="s">
        <v>271</v>
      </c>
      <c r="J40" s="13">
        <v>6780</v>
      </c>
      <c r="L40" s="13" t="s">
        <v>42</v>
      </c>
      <c r="M40" s="35">
        <v>77666921</v>
      </c>
      <c r="N40" s="35">
        <v>15000000</v>
      </c>
      <c r="O40" s="35">
        <v>0</v>
      </c>
      <c r="P40" s="35"/>
      <c r="Q40" s="35" t="s">
        <v>340</v>
      </c>
      <c r="R40" s="13" t="s">
        <v>334</v>
      </c>
      <c r="S40" s="18">
        <v>44718</v>
      </c>
      <c r="T40" s="18">
        <v>44896</v>
      </c>
      <c r="U40" s="18"/>
      <c r="V40" s="48" t="s">
        <v>335</v>
      </c>
      <c r="W40" s="48" t="s">
        <v>336</v>
      </c>
    </row>
    <row r="41" spans="1:23" ht="34.5" x14ac:dyDescent="0.35">
      <c r="A41" s="17" t="s">
        <v>341</v>
      </c>
      <c r="B41" s="11" t="s">
        <v>342</v>
      </c>
      <c r="C41" s="11" t="s">
        <v>343</v>
      </c>
      <c r="D41" s="11" t="s">
        <v>344</v>
      </c>
      <c r="E41" s="11" t="s">
        <v>38</v>
      </c>
      <c r="F41" s="11" t="s">
        <v>31</v>
      </c>
      <c r="G41" s="11" t="s">
        <v>49</v>
      </c>
      <c r="H41" s="11" t="s">
        <v>40</v>
      </c>
      <c r="I41" s="13" t="s">
        <v>271</v>
      </c>
      <c r="J41" s="13">
        <v>6780</v>
      </c>
      <c r="L41" s="13" t="s">
        <v>333</v>
      </c>
      <c r="M41" s="32">
        <v>779910207</v>
      </c>
      <c r="N41" s="32">
        <v>303750000</v>
      </c>
      <c r="O41" s="35"/>
      <c r="P41" s="35"/>
      <c r="Q41" s="35"/>
      <c r="R41" s="13" t="s">
        <v>334</v>
      </c>
      <c r="S41" s="15">
        <v>45594</v>
      </c>
      <c r="T41" s="36">
        <v>45820</v>
      </c>
      <c r="U41" s="18"/>
      <c r="V41" s="37">
        <v>46916</v>
      </c>
      <c r="W41" s="18"/>
    </row>
    <row r="42" spans="1:23" ht="46" x14ac:dyDescent="0.35">
      <c r="A42" s="49" t="s">
        <v>345</v>
      </c>
      <c r="B42" s="50" t="s">
        <v>346</v>
      </c>
      <c r="C42" s="50" t="s">
        <v>347</v>
      </c>
      <c r="D42" s="51" t="s">
        <v>348</v>
      </c>
      <c r="E42" s="50" t="s">
        <v>331</v>
      </c>
      <c r="F42" s="51" t="s">
        <v>349</v>
      </c>
      <c r="G42" s="51" t="s">
        <v>49</v>
      </c>
      <c r="H42" s="51" t="s">
        <v>40</v>
      </c>
      <c r="I42" s="50" t="s">
        <v>350</v>
      </c>
      <c r="J42" s="52"/>
      <c r="L42" s="50" t="s">
        <v>333</v>
      </c>
      <c r="M42" s="53">
        <v>195857051</v>
      </c>
      <c r="N42" s="53">
        <v>84040148</v>
      </c>
      <c r="O42" s="52"/>
      <c r="P42" s="52"/>
      <c r="Q42" s="52"/>
      <c r="R42" s="54" t="s">
        <v>351</v>
      </c>
      <c r="S42" s="37">
        <v>45708</v>
      </c>
      <c r="T42" s="37">
        <v>45849</v>
      </c>
      <c r="U42" s="52"/>
      <c r="V42" s="52"/>
      <c r="W42" s="52"/>
    </row>
    <row r="43" spans="1:23" ht="57.5" x14ac:dyDescent="0.35">
      <c r="A43" s="17" t="s">
        <v>352</v>
      </c>
      <c r="B43" s="13" t="s">
        <v>353</v>
      </c>
      <c r="C43" s="13" t="s">
        <v>46</v>
      </c>
      <c r="D43" s="13" t="s">
        <v>354</v>
      </c>
      <c r="E43" s="13" t="s">
        <v>355</v>
      </c>
      <c r="F43" s="13" t="s">
        <v>31</v>
      </c>
      <c r="G43" s="13" t="s">
        <v>49</v>
      </c>
      <c r="H43" s="17" t="s">
        <v>50</v>
      </c>
      <c r="I43" s="13" t="s">
        <v>25</v>
      </c>
      <c r="J43" s="13" t="s">
        <v>356</v>
      </c>
      <c r="L43" s="13" t="s">
        <v>357</v>
      </c>
      <c r="M43" s="35">
        <v>202397.61</v>
      </c>
      <c r="N43" s="35">
        <v>29444.69</v>
      </c>
      <c r="O43" s="35">
        <v>0</v>
      </c>
      <c r="P43" s="35"/>
      <c r="Q43" s="35" t="s">
        <v>358</v>
      </c>
      <c r="R43" s="13" t="s">
        <v>302</v>
      </c>
      <c r="S43" s="18">
        <v>44942</v>
      </c>
      <c r="T43" s="18"/>
      <c r="U43" s="18"/>
      <c r="V43" s="18"/>
      <c r="W43" s="18"/>
    </row>
    <row r="44" spans="1:23" ht="23" x14ac:dyDescent="0.35">
      <c r="A44" s="49" t="s">
        <v>359</v>
      </c>
      <c r="B44" s="50" t="s">
        <v>346</v>
      </c>
      <c r="C44" s="50" t="s">
        <v>360</v>
      </c>
      <c r="D44" s="51" t="s">
        <v>361</v>
      </c>
      <c r="E44" s="51" t="s">
        <v>331</v>
      </c>
      <c r="F44" s="51" t="s">
        <v>31</v>
      </c>
      <c r="G44" s="51" t="s">
        <v>49</v>
      </c>
      <c r="H44" s="50" t="s">
        <v>40</v>
      </c>
      <c r="I44" s="13" t="s">
        <v>271</v>
      </c>
      <c r="J44" s="50"/>
      <c r="L44" s="55" t="s">
        <v>333</v>
      </c>
      <c r="M44" s="56">
        <v>1205600000</v>
      </c>
      <c r="N44" s="56">
        <v>203000000</v>
      </c>
      <c r="O44" s="57"/>
      <c r="P44" s="57"/>
      <c r="Q44" s="49" t="s">
        <v>362</v>
      </c>
      <c r="R44" s="50" t="s">
        <v>302</v>
      </c>
      <c r="S44" s="36">
        <v>45771</v>
      </c>
      <c r="T44" s="36"/>
      <c r="U44" s="37"/>
      <c r="V44" s="49" t="s">
        <v>362</v>
      </c>
      <c r="W44" s="49" t="s">
        <v>362</v>
      </c>
    </row>
    <row r="45" spans="1:23" ht="23" x14ac:dyDescent="0.35">
      <c r="A45" s="58" t="s">
        <v>363</v>
      </c>
      <c r="B45" s="50" t="s">
        <v>346</v>
      </c>
      <c r="C45" s="50" t="s">
        <v>360</v>
      </c>
      <c r="D45" s="51" t="s">
        <v>364</v>
      </c>
      <c r="E45" s="51" t="s">
        <v>331</v>
      </c>
      <c r="F45" s="51" t="s">
        <v>31</v>
      </c>
      <c r="G45" s="51" t="s">
        <v>49</v>
      </c>
      <c r="H45" s="50" t="s">
        <v>40</v>
      </c>
      <c r="I45" s="13" t="s">
        <v>271</v>
      </c>
      <c r="J45" s="50"/>
      <c r="L45" s="55" t="s">
        <v>333</v>
      </c>
      <c r="M45" s="56">
        <v>1278500000</v>
      </c>
      <c r="N45" s="53">
        <v>110000000</v>
      </c>
      <c r="O45" s="57"/>
      <c r="P45" s="57"/>
      <c r="Q45" s="58" t="s">
        <v>362</v>
      </c>
      <c r="R45" s="55" t="s">
        <v>302</v>
      </c>
      <c r="S45" s="37">
        <v>45771</v>
      </c>
      <c r="T45" s="36"/>
      <c r="U45" s="37"/>
      <c r="V45" s="58" t="s">
        <v>362</v>
      </c>
      <c r="W45" s="58" t="s">
        <v>362</v>
      </c>
    </row>
    <row r="46" spans="1:23" ht="23" x14ac:dyDescent="0.35">
      <c r="A46" s="17" t="s">
        <v>365</v>
      </c>
      <c r="B46" s="13" t="s">
        <v>346</v>
      </c>
      <c r="C46" s="13" t="s">
        <v>366</v>
      </c>
      <c r="D46" s="13" t="s">
        <v>367</v>
      </c>
      <c r="E46" s="13" t="s">
        <v>331</v>
      </c>
      <c r="F46" s="13" t="s">
        <v>31</v>
      </c>
      <c r="G46" s="13" t="s">
        <v>49</v>
      </c>
      <c r="H46" s="13" t="s">
        <v>40</v>
      </c>
      <c r="I46" s="13" t="s">
        <v>271</v>
      </c>
      <c r="J46" s="38" t="s">
        <v>262</v>
      </c>
      <c r="L46" s="13" t="s">
        <v>368</v>
      </c>
      <c r="M46" s="35">
        <v>1176000000</v>
      </c>
      <c r="N46" s="35">
        <v>116000000</v>
      </c>
      <c r="O46" s="35">
        <v>0</v>
      </c>
      <c r="P46" s="35"/>
      <c r="Q46" s="35"/>
      <c r="R46" s="13" t="s">
        <v>369</v>
      </c>
      <c r="S46" s="18">
        <v>45001</v>
      </c>
      <c r="T46" s="18" t="s">
        <v>314</v>
      </c>
      <c r="U46" s="18">
        <v>45120</v>
      </c>
      <c r="V46" s="18"/>
      <c r="W46" s="18" t="s">
        <v>314</v>
      </c>
    </row>
    <row r="47" spans="1:23" ht="23" x14ac:dyDescent="0.35">
      <c r="A47" s="17" t="s">
        <v>370</v>
      </c>
      <c r="B47" s="13" t="s">
        <v>346</v>
      </c>
      <c r="C47" s="13" t="s">
        <v>366</v>
      </c>
      <c r="D47" s="13" t="s">
        <v>371</v>
      </c>
      <c r="E47" s="13" t="s">
        <v>331</v>
      </c>
      <c r="F47" s="13" t="s">
        <v>31</v>
      </c>
      <c r="G47" s="13" t="s">
        <v>49</v>
      </c>
      <c r="H47" s="13" t="s">
        <v>40</v>
      </c>
      <c r="I47" s="13" t="s">
        <v>271</v>
      </c>
      <c r="J47" s="13">
        <v>6780</v>
      </c>
      <c r="L47" s="13" t="s">
        <v>368</v>
      </c>
      <c r="M47" s="35">
        <v>1019000000</v>
      </c>
      <c r="N47" s="35">
        <v>128000000</v>
      </c>
      <c r="O47" s="35">
        <v>0</v>
      </c>
      <c r="P47" s="35"/>
      <c r="Q47" s="35"/>
      <c r="R47" s="13" t="s">
        <v>369</v>
      </c>
      <c r="S47" s="18">
        <v>45001</v>
      </c>
      <c r="T47" s="18" t="s">
        <v>314</v>
      </c>
      <c r="U47" s="18">
        <v>45120</v>
      </c>
      <c r="V47" s="18"/>
      <c r="W47" s="18" t="s">
        <v>314</v>
      </c>
    </row>
    <row r="48" spans="1:23" ht="46" x14ac:dyDescent="0.35">
      <c r="A48" s="17" t="s">
        <v>372</v>
      </c>
      <c r="B48" s="11" t="s">
        <v>373</v>
      </c>
      <c r="C48" s="11" t="s">
        <v>374</v>
      </c>
      <c r="D48" s="11"/>
      <c r="E48" s="13" t="s">
        <v>38</v>
      </c>
      <c r="F48" s="13" t="s">
        <v>31</v>
      </c>
      <c r="G48" s="13" t="s">
        <v>49</v>
      </c>
      <c r="H48" s="13" t="s">
        <v>40</v>
      </c>
      <c r="I48" s="13" t="s">
        <v>41</v>
      </c>
      <c r="J48" s="13">
        <v>6780</v>
      </c>
      <c r="L48" s="13"/>
      <c r="M48" s="35">
        <v>3433167.29</v>
      </c>
      <c r="N48" s="35">
        <v>1074069.3</v>
      </c>
      <c r="O48" s="35">
        <v>0</v>
      </c>
      <c r="P48" s="35"/>
      <c r="Q48" s="35"/>
      <c r="R48" s="13" t="s">
        <v>369</v>
      </c>
      <c r="S48" s="18">
        <v>45138</v>
      </c>
      <c r="T48" s="18" t="s">
        <v>314</v>
      </c>
      <c r="U48" s="18">
        <v>45260</v>
      </c>
      <c r="V48" s="18"/>
      <c r="W48" s="18" t="s">
        <v>314</v>
      </c>
    </row>
    <row r="49" spans="1:23" ht="46" x14ac:dyDescent="0.35">
      <c r="A49" s="17" t="s">
        <v>375</v>
      </c>
      <c r="B49" s="13" t="s">
        <v>346</v>
      </c>
      <c r="C49" s="13" t="s">
        <v>376</v>
      </c>
      <c r="D49" s="13" t="s">
        <v>377</v>
      </c>
      <c r="E49" s="13" t="s">
        <v>331</v>
      </c>
      <c r="F49" s="13" t="s">
        <v>349</v>
      </c>
      <c r="G49" s="13" t="s">
        <v>49</v>
      </c>
      <c r="H49" s="13" t="s">
        <v>40</v>
      </c>
      <c r="I49" s="13" t="s">
        <v>378</v>
      </c>
      <c r="J49" s="13">
        <v>6780</v>
      </c>
      <c r="L49" s="13" t="s">
        <v>333</v>
      </c>
      <c r="M49" s="35">
        <v>112000000</v>
      </c>
      <c r="N49" s="35">
        <v>52411654.079999998</v>
      </c>
      <c r="O49" s="35">
        <v>0</v>
      </c>
      <c r="P49" s="35"/>
      <c r="Q49" s="35"/>
      <c r="R49" s="13" t="s">
        <v>369</v>
      </c>
      <c r="S49" s="18">
        <v>45330</v>
      </c>
      <c r="T49" s="18" t="s">
        <v>314</v>
      </c>
      <c r="U49" s="18">
        <v>45412</v>
      </c>
      <c r="V49" s="18"/>
      <c r="W49" s="18"/>
    </row>
    <row r="50" spans="1:23" ht="57.5" x14ac:dyDescent="0.35">
      <c r="A50" s="59" t="s">
        <v>359</v>
      </c>
      <c r="B50" s="13" t="s">
        <v>346</v>
      </c>
      <c r="C50" s="13" t="s">
        <v>379</v>
      </c>
      <c r="D50" s="12" t="s">
        <v>380</v>
      </c>
      <c r="E50" s="12" t="s">
        <v>331</v>
      </c>
      <c r="F50" s="12" t="s">
        <v>31</v>
      </c>
      <c r="G50" s="12" t="s">
        <v>49</v>
      </c>
      <c r="H50" s="13" t="s">
        <v>40</v>
      </c>
      <c r="I50" s="13" t="s">
        <v>381</v>
      </c>
      <c r="J50" s="13">
        <v>6780</v>
      </c>
      <c r="L50" s="11" t="s">
        <v>333</v>
      </c>
      <c r="M50" s="14">
        <v>1676639332</v>
      </c>
      <c r="N50" s="14">
        <v>358000000</v>
      </c>
      <c r="O50" s="35">
        <v>0</v>
      </c>
      <c r="P50" s="35"/>
      <c r="Q50" s="59" t="s">
        <v>362</v>
      </c>
      <c r="R50" s="13" t="s">
        <v>302</v>
      </c>
      <c r="S50" s="18">
        <v>45391</v>
      </c>
      <c r="T50" s="18" t="s">
        <v>314</v>
      </c>
      <c r="U50" s="15">
        <v>45587</v>
      </c>
      <c r="V50" s="59" t="s">
        <v>362</v>
      </c>
      <c r="W50" s="59" t="s">
        <v>362</v>
      </c>
    </row>
    <row r="51" spans="1:23" ht="57.5" x14ac:dyDescent="0.35">
      <c r="A51" s="60" t="s">
        <v>363</v>
      </c>
      <c r="B51" s="13" t="s">
        <v>346</v>
      </c>
      <c r="C51" s="13" t="s">
        <v>379</v>
      </c>
      <c r="D51" s="12" t="s">
        <v>382</v>
      </c>
      <c r="E51" s="12" t="s">
        <v>331</v>
      </c>
      <c r="F51" s="12" t="s">
        <v>31</v>
      </c>
      <c r="G51" s="12" t="s">
        <v>49</v>
      </c>
      <c r="H51" s="13" t="s">
        <v>40</v>
      </c>
      <c r="I51" s="13" t="s">
        <v>383</v>
      </c>
      <c r="J51" s="13">
        <v>6780</v>
      </c>
      <c r="L51" s="11" t="s">
        <v>333</v>
      </c>
      <c r="M51" s="32">
        <v>1220400571</v>
      </c>
      <c r="N51" s="32">
        <v>250000000</v>
      </c>
      <c r="O51" s="35">
        <v>0</v>
      </c>
      <c r="P51" s="35"/>
      <c r="Q51" s="60" t="s">
        <v>362</v>
      </c>
      <c r="R51" s="11" t="s">
        <v>302</v>
      </c>
      <c r="S51" s="15">
        <v>45391</v>
      </c>
      <c r="T51" s="18" t="s">
        <v>314</v>
      </c>
      <c r="U51" s="15">
        <v>45587</v>
      </c>
      <c r="V51" s="60" t="s">
        <v>362</v>
      </c>
      <c r="W51" s="60" t="s">
        <v>362</v>
      </c>
    </row>
    <row r="52" spans="1:23" ht="69" x14ac:dyDescent="0.35">
      <c r="A52" s="60" t="s">
        <v>384</v>
      </c>
      <c r="B52" s="13" t="s">
        <v>385</v>
      </c>
      <c r="C52" s="61" t="s">
        <v>272</v>
      </c>
      <c r="D52" s="12"/>
      <c r="E52" s="13" t="s">
        <v>305</v>
      </c>
      <c r="F52" s="13" t="s">
        <v>31</v>
      </c>
      <c r="G52" s="12" t="s">
        <v>49</v>
      </c>
      <c r="H52" s="12" t="s">
        <v>386</v>
      </c>
      <c r="I52" s="13" t="s">
        <v>41</v>
      </c>
      <c r="J52" s="11" t="s">
        <v>387</v>
      </c>
      <c r="L52" s="60"/>
      <c r="M52" s="32">
        <v>392400</v>
      </c>
      <c r="N52" s="32">
        <v>196200</v>
      </c>
      <c r="O52" s="35">
        <v>0</v>
      </c>
      <c r="P52" s="35"/>
      <c r="Q52" s="60"/>
      <c r="R52" s="11" t="s">
        <v>302</v>
      </c>
      <c r="S52" s="15">
        <v>45520</v>
      </c>
      <c r="T52" s="60"/>
      <c r="U52" s="60"/>
      <c r="V52" s="60"/>
      <c r="W52" s="60"/>
    </row>
    <row r="53" spans="1:23" ht="69" x14ac:dyDescent="0.35">
      <c r="A53" s="60" t="s">
        <v>388</v>
      </c>
      <c r="B53" s="13" t="s">
        <v>385</v>
      </c>
      <c r="C53" s="61" t="s">
        <v>272</v>
      </c>
      <c r="D53" s="12"/>
      <c r="E53" s="13" t="s">
        <v>305</v>
      </c>
      <c r="F53" s="13" t="s">
        <v>31</v>
      </c>
      <c r="G53" s="12" t="s">
        <v>49</v>
      </c>
      <c r="H53" s="12" t="s">
        <v>386</v>
      </c>
      <c r="I53" s="13" t="s">
        <v>41</v>
      </c>
      <c r="J53" s="11" t="s">
        <v>387</v>
      </c>
      <c r="L53" s="60"/>
      <c r="M53" s="32">
        <v>609950.25</v>
      </c>
      <c r="N53" s="32">
        <v>304975.13</v>
      </c>
      <c r="O53" s="35">
        <v>0</v>
      </c>
      <c r="P53" s="35"/>
      <c r="Q53" s="60"/>
      <c r="R53" s="11" t="s">
        <v>302</v>
      </c>
      <c r="S53" s="15">
        <v>45520</v>
      </c>
      <c r="T53" s="60"/>
      <c r="U53" s="60"/>
      <c r="V53" s="60"/>
      <c r="W53" s="60"/>
    </row>
    <row r="54" spans="1:23" ht="69" x14ac:dyDescent="0.35">
      <c r="A54" s="60" t="s">
        <v>389</v>
      </c>
      <c r="B54" s="13" t="s">
        <v>385</v>
      </c>
      <c r="C54" s="61" t="s">
        <v>272</v>
      </c>
      <c r="D54" s="12"/>
      <c r="E54" s="13" t="s">
        <v>305</v>
      </c>
      <c r="F54" s="13" t="s">
        <v>31</v>
      </c>
      <c r="G54" s="12" t="s">
        <v>49</v>
      </c>
      <c r="H54" s="12" t="s">
        <v>386</v>
      </c>
      <c r="I54" s="13" t="s">
        <v>41</v>
      </c>
      <c r="J54" s="11" t="s">
        <v>387</v>
      </c>
      <c r="L54" s="60"/>
      <c r="M54" s="32">
        <v>102375</v>
      </c>
      <c r="N54" s="32">
        <v>51187.5</v>
      </c>
      <c r="O54" s="35">
        <v>0</v>
      </c>
      <c r="P54" s="35"/>
      <c r="Q54" s="60"/>
      <c r="R54" s="11" t="s">
        <v>302</v>
      </c>
      <c r="S54" s="15">
        <v>45520</v>
      </c>
      <c r="T54" s="60"/>
      <c r="U54" s="60"/>
      <c r="V54" s="60"/>
      <c r="W54" s="60"/>
    </row>
    <row r="55" spans="1:23" ht="69" x14ac:dyDescent="0.35">
      <c r="A55" s="60" t="s">
        <v>390</v>
      </c>
      <c r="B55" s="13" t="s">
        <v>385</v>
      </c>
      <c r="C55" s="61" t="s">
        <v>272</v>
      </c>
      <c r="D55" s="12"/>
      <c r="E55" s="13" t="s">
        <v>305</v>
      </c>
      <c r="F55" s="13" t="s">
        <v>31</v>
      </c>
      <c r="G55" s="12" t="s">
        <v>49</v>
      </c>
      <c r="H55" s="12" t="s">
        <v>386</v>
      </c>
      <c r="I55" s="13" t="s">
        <v>41</v>
      </c>
      <c r="J55" s="11" t="s">
        <v>391</v>
      </c>
      <c r="L55" s="60"/>
      <c r="M55" s="32">
        <v>177000</v>
      </c>
      <c r="N55" s="32">
        <v>88500</v>
      </c>
      <c r="O55" s="35">
        <v>0</v>
      </c>
      <c r="P55" s="35"/>
      <c r="Q55" s="60"/>
      <c r="R55" s="11" t="s">
        <v>302</v>
      </c>
      <c r="S55" s="15">
        <v>45520</v>
      </c>
      <c r="T55" s="60"/>
      <c r="U55" s="60"/>
      <c r="V55" s="60"/>
      <c r="W55" s="60"/>
    </row>
    <row r="56" spans="1:23" ht="69" x14ac:dyDescent="0.35">
      <c r="A56" s="60" t="s">
        <v>392</v>
      </c>
      <c r="B56" s="13" t="s">
        <v>385</v>
      </c>
      <c r="C56" s="61" t="s">
        <v>272</v>
      </c>
      <c r="D56" s="13"/>
      <c r="E56" s="13" t="s">
        <v>305</v>
      </c>
      <c r="F56" s="13" t="s">
        <v>31</v>
      </c>
      <c r="G56" s="12" t="s">
        <v>49</v>
      </c>
      <c r="H56" s="12" t="s">
        <v>386</v>
      </c>
      <c r="I56" s="13" t="s">
        <v>41</v>
      </c>
      <c r="J56" s="11" t="s">
        <v>391</v>
      </c>
      <c r="L56" s="60"/>
      <c r="M56" s="32">
        <v>175000</v>
      </c>
      <c r="N56" s="32">
        <v>87500</v>
      </c>
      <c r="O56" s="35">
        <v>0</v>
      </c>
      <c r="P56" s="35"/>
      <c r="Q56" s="60"/>
      <c r="R56" s="11" t="s">
        <v>302</v>
      </c>
      <c r="S56" s="15">
        <v>45520</v>
      </c>
      <c r="T56" s="60"/>
      <c r="U56" s="60"/>
      <c r="V56" s="60"/>
      <c r="W56" s="60"/>
    </row>
    <row r="57" spans="1:23" ht="69" x14ac:dyDescent="0.35">
      <c r="A57" s="60" t="s">
        <v>393</v>
      </c>
      <c r="B57" s="13" t="s">
        <v>385</v>
      </c>
      <c r="C57" s="61" t="s">
        <v>272</v>
      </c>
      <c r="D57" s="13"/>
      <c r="E57" s="13" t="s">
        <v>305</v>
      </c>
      <c r="F57" s="13" t="s">
        <v>31</v>
      </c>
      <c r="G57" s="12" t="s">
        <v>49</v>
      </c>
      <c r="H57" s="12" t="s">
        <v>386</v>
      </c>
      <c r="I57" s="13" t="s">
        <v>41</v>
      </c>
      <c r="J57" s="11" t="s">
        <v>391</v>
      </c>
      <c r="L57" s="60"/>
      <c r="M57" s="32">
        <v>190000</v>
      </c>
      <c r="N57" s="32">
        <v>95000</v>
      </c>
      <c r="O57" s="35">
        <v>0</v>
      </c>
      <c r="P57" s="35"/>
      <c r="Q57" s="60"/>
      <c r="R57" s="11" t="s">
        <v>302</v>
      </c>
      <c r="S57" s="15">
        <v>45520</v>
      </c>
      <c r="T57" s="60"/>
      <c r="U57" s="60"/>
      <c r="V57" s="60"/>
      <c r="W57" s="60"/>
    </row>
    <row r="58" spans="1:23" ht="69" x14ac:dyDescent="0.35">
      <c r="A58" s="60" t="s">
        <v>394</v>
      </c>
      <c r="B58" s="13" t="s">
        <v>385</v>
      </c>
      <c r="C58" s="61" t="s">
        <v>272</v>
      </c>
      <c r="D58" s="13"/>
      <c r="E58" s="13" t="s">
        <v>305</v>
      </c>
      <c r="F58" s="13" t="s">
        <v>31</v>
      </c>
      <c r="G58" s="12" t="s">
        <v>49</v>
      </c>
      <c r="H58" s="12" t="s">
        <v>386</v>
      </c>
      <c r="I58" s="13" t="s">
        <v>41</v>
      </c>
      <c r="J58" s="11" t="s">
        <v>391</v>
      </c>
      <c r="L58" s="60"/>
      <c r="M58" s="32">
        <v>190000</v>
      </c>
      <c r="N58" s="32">
        <v>95000</v>
      </c>
      <c r="O58" s="35">
        <v>0</v>
      </c>
      <c r="P58" s="35"/>
      <c r="Q58" s="60"/>
      <c r="R58" s="11" t="s">
        <v>302</v>
      </c>
      <c r="S58" s="15">
        <v>45520</v>
      </c>
      <c r="T58" s="60"/>
      <c r="U58" s="60"/>
      <c r="V58" s="60"/>
      <c r="W58" s="60"/>
    </row>
    <row r="59" spans="1:23" ht="69" x14ac:dyDescent="0.35">
      <c r="A59" s="60" t="s">
        <v>395</v>
      </c>
      <c r="B59" s="13" t="s">
        <v>385</v>
      </c>
      <c r="C59" s="61" t="s">
        <v>272</v>
      </c>
      <c r="D59" s="13"/>
      <c r="E59" s="13" t="s">
        <v>305</v>
      </c>
      <c r="F59" s="13" t="s">
        <v>31</v>
      </c>
      <c r="G59" s="12" t="s">
        <v>49</v>
      </c>
      <c r="H59" s="12" t="s">
        <v>386</v>
      </c>
      <c r="I59" s="13" t="s">
        <v>41</v>
      </c>
      <c r="J59" s="11" t="s">
        <v>391</v>
      </c>
      <c r="L59" s="60"/>
      <c r="M59" s="32">
        <v>110000</v>
      </c>
      <c r="N59" s="32">
        <v>55000</v>
      </c>
      <c r="O59" s="35">
        <v>0</v>
      </c>
      <c r="P59" s="35"/>
      <c r="Q59" s="60"/>
      <c r="R59" s="11" t="s">
        <v>302</v>
      </c>
      <c r="S59" s="15">
        <v>45520</v>
      </c>
      <c r="T59" s="60"/>
      <c r="U59" s="60"/>
      <c r="V59" s="60"/>
      <c r="W59" s="60"/>
    </row>
    <row r="60" spans="1:23" ht="46" x14ac:dyDescent="0.35">
      <c r="A60" s="58" t="s">
        <v>396</v>
      </c>
      <c r="B60" s="13" t="s">
        <v>328</v>
      </c>
      <c r="C60" s="61" t="s">
        <v>397</v>
      </c>
      <c r="D60" s="13" t="s">
        <v>398</v>
      </c>
      <c r="E60" s="13" t="s">
        <v>331</v>
      </c>
      <c r="F60" s="13" t="s">
        <v>31</v>
      </c>
      <c r="G60" s="12" t="s">
        <v>49</v>
      </c>
      <c r="H60" s="12" t="s">
        <v>40</v>
      </c>
      <c r="I60" s="13" t="s">
        <v>41</v>
      </c>
      <c r="J60" s="11">
        <v>6780</v>
      </c>
      <c r="L60" s="11" t="s">
        <v>333</v>
      </c>
      <c r="M60" s="32">
        <v>114151620</v>
      </c>
      <c r="N60" s="53">
        <v>16567200</v>
      </c>
      <c r="O60" s="35"/>
      <c r="P60" s="35"/>
      <c r="Q60" s="60"/>
      <c r="R60" s="11" t="s">
        <v>307</v>
      </c>
      <c r="S60" s="15">
        <v>45559</v>
      </c>
      <c r="T60" s="15">
        <v>45810</v>
      </c>
      <c r="U60" s="37">
        <v>45831</v>
      </c>
      <c r="V60" s="60"/>
      <c r="W60" s="60"/>
    </row>
    <row r="61" spans="1:23" ht="46" x14ac:dyDescent="0.35">
      <c r="A61" s="62" t="s">
        <v>399</v>
      </c>
      <c r="B61" s="13" t="s">
        <v>328</v>
      </c>
      <c r="C61" s="11" t="s">
        <v>397</v>
      </c>
      <c r="D61" s="13" t="s">
        <v>400</v>
      </c>
      <c r="E61" s="13" t="s">
        <v>331</v>
      </c>
      <c r="F61" s="13" t="s">
        <v>31</v>
      </c>
      <c r="G61" s="12" t="s">
        <v>49</v>
      </c>
      <c r="H61" s="12" t="s">
        <v>40</v>
      </c>
      <c r="I61" s="13" t="s">
        <v>41</v>
      </c>
      <c r="J61" s="38" t="s">
        <v>262</v>
      </c>
      <c r="L61" s="11" t="s">
        <v>333</v>
      </c>
      <c r="M61" s="32">
        <v>153180940</v>
      </c>
      <c r="N61" s="53">
        <v>13615200</v>
      </c>
      <c r="O61" s="11"/>
      <c r="P61" s="32"/>
      <c r="Q61" s="42"/>
      <c r="R61" s="11" t="s">
        <v>307</v>
      </c>
      <c r="S61" s="15">
        <v>45559</v>
      </c>
      <c r="T61" s="15">
        <v>45810</v>
      </c>
      <c r="U61" s="37">
        <v>45831</v>
      </c>
      <c r="V61" s="60"/>
      <c r="W61" s="60"/>
    </row>
    <row r="62" spans="1:23" ht="126.5" x14ac:dyDescent="0.35">
      <c r="A62" s="63" t="s">
        <v>401</v>
      </c>
      <c r="B62" s="13" t="s">
        <v>402</v>
      </c>
      <c r="C62" s="13" t="s">
        <v>402</v>
      </c>
      <c r="D62" s="13" t="s">
        <v>403</v>
      </c>
      <c r="E62" s="13" t="s">
        <v>106</v>
      </c>
      <c r="F62" s="11" t="s">
        <v>24</v>
      </c>
      <c r="G62" s="13" t="s">
        <v>107</v>
      </c>
      <c r="H62" s="13" t="s">
        <v>107</v>
      </c>
      <c r="I62" s="13" t="s">
        <v>41</v>
      </c>
      <c r="J62" s="13" t="s">
        <v>108</v>
      </c>
      <c r="L62" s="13" t="s">
        <v>42</v>
      </c>
      <c r="M62" s="35">
        <v>1057642</v>
      </c>
      <c r="N62" s="35">
        <v>174510.93</v>
      </c>
      <c r="O62" s="35">
        <v>724484.77</v>
      </c>
      <c r="P62" s="35">
        <v>853596.19000000006</v>
      </c>
      <c r="Q62" s="35" t="s">
        <v>437</v>
      </c>
      <c r="R62" s="13" t="s">
        <v>316</v>
      </c>
      <c r="S62" s="18">
        <v>44757</v>
      </c>
      <c r="T62" s="18">
        <v>44938</v>
      </c>
      <c r="U62" s="18"/>
      <c r="V62" s="18" t="s">
        <v>438</v>
      </c>
      <c r="W62" s="18" t="s">
        <v>439</v>
      </c>
    </row>
    <row r="63" spans="1:23" ht="57.5" x14ac:dyDescent="0.35">
      <c r="A63" s="10" t="s">
        <v>404</v>
      </c>
      <c r="B63" s="11" t="s">
        <v>296</v>
      </c>
      <c r="C63" s="11" t="s">
        <v>296</v>
      </c>
      <c r="D63" s="11" t="s">
        <v>310</v>
      </c>
      <c r="E63" s="11" t="s">
        <v>405</v>
      </c>
      <c r="F63" s="11" t="s">
        <v>24</v>
      </c>
      <c r="G63" s="11" t="s">
        <v>312</v>
      </c>
      <c r="H63" s="11" t="s">
        <v>107</v>
      </c>
      <c r="I63" s="13" t="s">
        <v>41</v>
      </c>
      <c r="J63" s="13" t="s">
        <v>108</v>
      </c>
      <c r="L63" s="11" t="s">
        <v>313</v>
      </c>
      <c r="M63" s="42">
        <v>172615.32</v>
      </c>
      <c r="N63" s="42">
        <v>26960.36</v>
      </c>
      <c r="O63" s="42">
        <v>50069.23</v>
      </c>
      <c r="P63" s="35">
        <v>51443.930000000008</v>
      </c>
      <c r="Q63" s="42" t="s">
        <v>440</v>
      </c>
      <c r="R63" s="13" t="s">
        <v>33</v>
      </c>
      <c r="S63" s="15">
        <v>44638</v>
      </c>
      <c r="T63" s="15">
        <v>44719</v>
      </c>
      <c r="U63" s="15"/>
      <c r="V63" s="15"/>
      <c r="W63" s="15" t="s">
        <v>441</v>
      </c>
    </row>
    <row r="64" spans="1:23" ht="138" x14ac:dyDescent="0.35">
      <c r="A64" s="63" t="s">
        <v>406</v>
      </c>
      <c r="B64" s="12" t="s">
        <v>402</v>
      </c>
      <c r="C64" s="12" t="s">
        <v>402</v>
      </c>
      <c r="D64" s="12" t="s">
        <v>407</v>
      </c>
      <c r="E64" s="12" t="s">
        <v>106</v>
      </c>
      <c r="F64" s="12" t="s">
        <v>24</v>
      </c>
      <c r="G64" s="13" t="s">
        <v>107</v>
      </c>
      <c r="H64" s="13" t="s">
        <v>107</v>
      </c>
      <c r="I64" s="13" t="s">
        <v>41</v>
      </c>
      <c r="J64" s="13" t="s">
        <v>108</v>
      </c>
      <c r="L64" s="13" t="s">
        <v>42</v>
      </c>
      <c r="M64" s="35">
        <v>1113083</v>
      </c>
      <c r="N64" s="35">
        <v>183658.7</v>
      </c>
      <c r="O64" s="35">
        <v>762460.74</v>
      </c>
      <c r="P64" s="35">
        <v>513146.74</v>
      </c>
      <c r="Q64" s="42" t="s">
        <v>442</v>
      </c>
      <c r="R64" s="13" t="s">
        <v>33</v>
      </c>
      <c r="S64" s="18">
        <v>44880</v>
      </c>
      <c r="T64" s="18">
        <v>45016</v>
      </c>
      <c r="U64" s="18"/>
      <c r="V64" s="18" t="s">
        <v>443</v>
      </c>
      <c r="W64" s="18" t="s">
        <v>444</v>
      </c>
    </row>
    <row r="65" spans="1:23" ht="92" x14ac:dyDescent="0.35">
      <c r="A65" s="17" t="s">
        <v>408</v>
      </c>
      <c r="B65" s="13" t="s">
        <v>402</v>
      </c>
      <c r="C65" s="13" t="s">
        <v>402</v>
      </c>
      <c r="D65" s="13" t="s">
        <v>409</v>
      </c>
      <c r="E65" s="13" t="s">
        <v>106</v>
      </c>
      <c r="F65" s="13" t="s">
        <v>24</v>
      </c>
      <c r="G65" s="13" t="s">
        <v>107</v>
      </c>
      <c r="H65" s="13" t="s">
        <v>107</v>
      </c>
      <c r="I65" s="13" t="s">
        <v>41</v>
      </c>
      <c r="J65" s="13" t="s">
        <v>108</v>
      </c>
      <c r="L65" s="13" t="s">
        <v>79</v>
      </c>
      <c r="M65" s="35">
        <v>660340</v>
      </c>
      <c r="N65" s="35">
        <v>98445.3</v>
      </c>
      <c r="O65" s="35">
        <v>459411.4</v>
      </c>
      <c r="P65" s="35">
        <v>422520.22000000003</v>
      </c>
      <c r="Q65" s="35" t="s">
        <v>445</v>
      </c>
      <c r="R65" s="13" t="s">
        <v>33</v>
      </c>
      <c r="S65" s="18">
        <v>45092</v>
      </c>
      <c r="T65" s="15">
        <v>45197</v>
      </c>
      <c r="U65" s="15"/>
      <c r="V65" s="18" t="s">
        <v>446</v>
      </c>
      <c r="W65" s="18" t="s">
        <v>447</v>
      </c>
    </row>
    <row r="66" spans="1:23" ht="115" x14ac:dyDescent="0.35">
      <c r="A66" s="64" t="s">
        <v>410</v>
      </c>
      <c r="B66" s="11" t="s">
        <v>411</v>
      </c>
      <c r="C66" s="11" t="s">
        <v>412</v>
      </c>
      <c r="D66" s="11" t="s">
        <v>413</v>
      </c>
      <c r="E66" s="11" t="s">
        <v>414</v>
      </c>
      <c r="F66" s="11" t="s">
        <v>31</v>
      </c>
      <c r="G66" s="13" t="s">
        <v>107</v>
      </c>
      <c r="H66" s="13" t="s">
        <v>107</v>
      </c>
      <c r="I66" s="13" t="s">
        <v>41</v>
      </c>
      <c r="J66" s="13" t="s">
        <v>108</v>
      </c>
      <c r="L66" s="11" t="s">
        <v>32</v>
      </c>
      <c r="M66" s="35">
        <v>550055</v>
      </c>
      <c r="N66" s="35">
        <v>385038.5</v>
      </c>
      <c r="O66" s="35">
        <v>0</v>
      </c>
      <c r="P66" s="35">
        <v>297188.53000000003</v>
      </c>
      <c r="Q66" s="35" t="s">
        <v>448</v>
      </c>
      <c r="R66" s="13" t="s">
        <v>33</v>
      </c>
      <c r="S66" s="15">
        <v>44677</v>
      </c>
      <c r="T66" s="15">
        <v>44756</v>
      </c>
      <c r="U66" s="15"/>
      <c r="V66" s="15" t="s">
        <v>449</v>
      </c>
      <c r="W66" s="15" t="s">
        <v>450</v>
      </c>
    </row>
    <row r="67" spans="1:23" ht="92" x14ac:dyDescent="0.35">
      <c r="A67" s="17" t="s">
        <v>415</v>
      </c>
      <c r="B67" s="11" t="s">
        <v>416</v>
      </c>
      <c r="C67" s="11" t="s">
        <v>112</v>
      </c>
      <c r="D67" s="11" t="s">
        <v>417</v>
      </c>
      <c r="E67" s="12" t="s">
        <v>106</v>
      </c>
      <c r="F67" s="11" t="s">
        <v>31</v>
      </c>
      <c r="G67" s="13" t="s">
        <v>107</v>
      </c>
      <c r="H67" s="13" t="s">
        <v>107</v>
      </c>
      <c r="I67" s="13" t="s">
        <v>41</v>
      </c>
      <c r="J67" s="13" t="s">
        <v>108</v>
      </c>
      <c r="L67" s="11" t="s">
        <v>451</v>
      </c>
      <c r="M67" s="35">
        <v>4927305.0599999996</v>
      </c>
      <c r="N67" s="35">
        <v>125382.6</v>
      </c>
      <c r="O67" s="35">
        <v>0</v>
      </c>
      <c r="P67" s="35">
        <v>100311.3</v>
      </c>
      <c r="Q67" s="35" t="s">
        <v>452</v>
      </c>
      <c r="R67" s="13" t="s">
        <v>33</v>
      </c>
      <c r="S67" s="18">
        <v>44838</v>
      </c>
      <c r="T67" s="15">
        <v>44999</v>
      </c>
      <c r="U67" s="15"/>
      <c r="V67" s="15" t="s">
        <v>453</v>
      </c>
      <c r="W67" s="18" t="s">
        <v>454</v>
      </c>
    </row>
    <row r="68" spans="1:23" ht="80.5" x14ac:dyDescent="0.35">
      <c r="A68" s="10" t="s">
        <v>418</v>
      </c>
      <c r="B68" s="11" t="s">
        <v>402</v>
      </c>
      <c r="C68" s="11" t="s">
        <v>402</v>
      </c>
      <c r="D68" s="11" t="s">
        <v>419</v>
      </c>
      <c r="E68" s="12" t="s">
        <v>106</v>
      </c>
      <c r="F68" s="11" t="s">
        <v>24</v>
      </c>
      <c r="G68" s="13" t="s">
        <v>107</v>
      </c>
      <c r="H68" s="13" t="s">
        <v>107</v>
      </c>
      <c r="I68" s="13" t="s">
        <v>41</v>
      </c>
      <c r="J68" s="13" t="s">
        <v>108</v>
      </c>
      <c r="L68" s="11" t="s">
        <v>321</v>
      </c>
      <c r="M68" s="42">
        <v>1668496</v>
      </c>
      <c r="N68" s="42">
        <v>241316.55</v>
      </c>
      <c r="O68" s="42">
        <v>1126142.28</v>
      </c>
      <c r="P68" s="35">
        <v>674200</v>
      </c>
      <c r="Q68" s="42" t="s">
        <v>455</v>
      </c>
      <c r="R68" s="13" t="s">
        <v>316</v>
      </c>
      <c r="S68" s="15">
        <v>43641</v>
      </c>
      <c r="T68" s="15">
        <v>43819</v>
      </c>
      <c r="U68" s="15"/>
      <c r="V68" s="15" t="s">
        <v>456</v>
      </c>
      <c r="W68" s="15" t="s">
        <v>457</v>
      </c>
    </row>
    <row r="69" spans="1:23" ht="115" x14ac:dyDescent="0.35">
      <c r="A69" s="10" t="s">
        <v>420</v>
      </c>
      <c r="B69" s="11" t="s">
        <v>402</v>
      </c>
      <c r="C69" s="11" t="s">
        <v>402</v>
      </c>
      <c r="D69" s="11" t="s">
        <v>421</v>
      </c>
      <c r="E69" s="12" t="s">
        <v>106</v>
      </c>
      <c r="F69" s="11" t="s">
        <v>24</v>
      </c>
      <c r="G69" s="13" t="s">
        <v>107</v>
      </c>
      <c r="H69" s="13" t="s">
        <v>107</v>
      </c>
      <c r="I69" s="13" t="s">
        <v>41</v>
      </c>
      <c r="J69" s="13" t="s">
        <v>108</v>
      </c>
      <c r="L69" s="11" t="s">
        <v>321</v>
      </c>
      <c r="M69" s="42">
        <v>2045153</v>
      </c>
      <c r="N69" s="42">
        <v>352600.38</v>
      </c>
      <c r="O69" s="42">
        <v>850315.38</v>
      </c>
      <c r="P69" s="35">
        <v>493965.70600000001</v>
      </c>
      <c r="Q69" s="42" t="s">
        <v>458</v>
      </c>
      <c r="R69" s="13" t="s">
        <v>316</v>
      </c>
      <c r="S69" s="15">
        <v>43858</v>
      </c>
      <c r="T69" s="15">
        <v>43921</v>
      </c>
      <c r="U69" s="15"/>
      <c r="V69" s="15" t="s">
        <v>459</v>
      </c>
      <c r="W69" s="15" t="s">
        <v>460</v>
      </c>
    </row>
    <row r="70" spans="1:23" ht="46" x14ac:dyDescent="0.35">
      <c r="A70" s="10" t="s">
        <v>422</v>
      </c>
      <c r="B70" s="11" t="s">
        <v>296</v>
      </c>
      <c r="C70" s="11" t="s">
        <v>296</v>
      </c>
      <c r="D70" s="11" t="s">
        <v>423</v>
      </c>
      <c r="E70" s="11" t="s">
        <v>405</v>
      </c>
      <c r="F70" s="11" t="s">
        <v>24</v>
      </c>
      <c r="G70" s="13" t="s">
        <v>107</v>
      </c>
      <c r="H70" s="13" t="s">
        <v>107</v>
      </c>
      <c r="I70" s="13" t="s">
        <v>41</v>
      </c>
      <c r="J70" s="13" t="s">
        <v>108</v>
      </c>
      <c r="L70" s="11" t="s">
        <v>321</v>
      </c>
      <c r="M70" s="42">
        <v>91212.62</v>
      </c>
      <c r="N70" s="42">
        <v>14250</v>
      </c>
      <c r="O70" s="42">
        <v>26460</v>
      </c>
      <c r="P70" s="35">
        <v>18997</v>
      </c>
      <c r="Q70" s="42" t="s">
        <v>461</v>
      </c>
      <c r="R70" s="13" t="s">
        <v>33</v>
      </c>
      <c r="S70" s="15"/>
      <c r="T70" s="15"/>
      <c r="U70" s="15"/>
      <c r="V70" s="15"/>
      <c r="W70" s="15"/>
    </row>
    <row r="71" spans="1:23" ht="46" x14ac:dyDescent="0.35">
      <c r="A71" s="10" t="s">
        <v>424</v>
      </c>
      <c r="B71" s="11" t="s">
        <v>425</v>
      </c>
      <c r="C71" s="11"/>
      <c r="D71" s="11">
        <v>814671</v>
      </c>
      <c r="E71" s="11" t="s">
        <v>426</v>
      </c>
      <c r="F71" s="11" t="s">
        <v>24</v>
      </c>
      <c r="G71" s="13" t="s">
        <v>107</v>
      </c>
      <c r="H71" s="13" t="s">
        <v>107</v>
      </c>
      <c r="I71" s="13" t="s">
        <v>41</v>
      </c>
      <c r="J71" s="13" t="s">
        <v>108</v>
      </c>
      <c r="L71" s="11" t="s">
        <v>321</v>
      </c>
      <c r="M71" s="42">
        <v>168572.5</v>
      </c>
      <c r="N71" s="42">
        <v>168570</v>
      </c>
      <c r="O71" s="42">
        <v>0</v>
      </c>
      <c r="P71" s="35">
        <v>98930</v>
      </c>
      <c r="Q71" s="42" t="s">
        <v>462</v>
      </c>
      <c r="R71" s="13" t="s">
        <v>33</v>
      </c>
      <c r="S71" s="15">
        <v>43383</v>
      </c>
      <c r="T71" s="15">
        <v>43383</v>
      </c>
      <c r="U71" s="15"/>
      <c r="V71" s="37"/>
      <c r="W71" s="37"/>
    </row>
    <row r="72" spans="1:23" ht="46" x14ac:dyDescent="0.35">
      <c r="A72" s="64" t="s">
        <v>427</v>
      </c>
      <c r="B72" s="11" t="s">
        <v>416</v>
      </c>
      <c r="C72" s="11" t="s">
        <v>65</v>
      </c>
      <c r="D72" s="11">
        <v>814671</v>
      </c>
      <c r="E72" s="11" t="s">
        <v>426</v>
      </c>
      <c r="F72" s="11" t="s">
        <v>24</v>
      </c>
      <c r="G72" s="13" t="s">
        <v>107</v>
      </c>
      <c r="H72" s="13" t="s">
        <v>107</v>
      </c>
      <c r="I72" s="13" t="s">
        <v>41</v>
      </c>
      <c r="J72" s="13" t="s">
        <v>108</v>
      </c>
      <c r="L72" s="11" t="s">
        <v>321</v>
      </c>
      <c r="M72" s="42">
        <v>231881</v>
      </c>
      <c r="N72" s="42">
        <v>126380</v>
      </c>
      <c r="O72" s="42">
        <v>0</v>
      </c>
      <c r="P72" s="35">
        <v>25280</v>
      </c>
      <c r="Q72" s="42" t="s">
        <v>463</v>
      </c>
      <c r="R72" s="13" t="s">
        <v>33</v>
      </c>
      <c r="S72" s="15">
        <v>44114</v>
      </c>
      <c r="T72" s="15">
        <v>44114</v>
      </c>
      <c r="U72" s="15"/>
      <c r="V72" s="37"/>
      <c r="W72" s="37"/>
    </row>
    <row r="73" spans="1:23" ht="80.5" x14ac:dyDescent="0.35">
      <c r="A73" s="17" t="s">
        <v>102</v>
      </c>
      <c r="B73" s="13" t="s">
        <v>103</v>
      </c>
      <c r="C73" s="12" t="s">
        <v>104</v>
      </c>
      <c r="D73" s="12" t="s">
        <v>105</v>
      </c>
      <c r="E73" s="12" t="s">
        <v>106</v>
      </c>
      <c r="F73" s="12" t="s">
        <v>31</v>
      </c>
      <c r="G73" s="12" t="s">
        <v>107</v>
      </c>
      <c r="H73" s="12" t="s">
        <v>107</v>
      </c>
      <c r="I73" s="13" t="s">
        <v>41</v>
      </c>
      <c r="J73" s="13" t="s">
        <v>108</v>
      </c>
      <c r="L73" s="13" t="s">
        <v>32</v>
      </c>
      <c r="M73" s="35">
        <f>58984*3</f>
        <v>176952</v>
      </c>
      <c r="N73" s="35">
        <v>83167.44</v>
      </c>
      <c r="O73" s="35">
        <v>0</v>
      </c>
      <c r="P73" s="35">
        <v>27722.48</v>
      </c>
      <c r="Q73" s="57"/>
      <c r="R73" s="13" t="s">
        <v>33</v>
      </c>
      <c r="S73" s="18">
        <v>44971</v>
      </c>
      <c r="T73" s="15">
        <v>45197</v>
      </c>
      <c r="U73" s="15"/>
      <c r="V73" s="15"/>
      <c r="W73" s="18" t="s">
        <v>109</v>
      </c>
    </row>
    <row r="74" spans="1:23" ht="80.5" x14ac:dyDescent="0.35">
      <c r="A74" s="59" t="s">
        <v>428</v>
      </c>
      <c r="B74" s="13" t="s">
        <v>291</v>
      </c>
      <c r="C74" s="13" t="s">
        <v>429</v>
      </c>
      <c r="D74" s="54"/>
      <c r="E74" s="13" t="s">
        <v>430</v>
      </c>
      <c r="F74" s="16" t="s">
        <v>31</v>
      </c>
      <c r="G74" s="16" t="s">
        <v>107</v>
      </c>
      <c r="H74" s="16" t="s">
        <v>107</v>
      </c>
      <c r="I74" s="13" t="s">
        <v>431</v>
      </c>
      <c r="J74" s="16"/>
      <c r="L74" s="16" t="s">
        <v>464</v>
      </c>
      <c r="M74" s="16">
        <v>583982.4</v>
      </c>
      <c r="N74" s="16">
        <v>0</v>
      </c>
      <c r="O74" s="16">
        <v>288220.5</v>
      </c>
      <c r="P74" s="35">
        <v>288220.5</v>
      </c>
      <c r="Q74" s="16"/>
      <c r="R74" s="13" t="s">
        <v>334</v>
      </c>
      <c r="S74" s="22">
        <v>45693</v>
      </c>
      <c r="T74" s="22">
        <v>45874</v>
      </c>
      <c r="U74" s="16"/>
      <c r="V74" s="22" t="s">
        <v>465</v>
      </c>
      <c r="W74" s="22" t="s">
        <v>466</v>
      </c>
    </row>
    <row r="75" spans="1:23" ht="23" x14ac:dyDescent="0.35">
      <c r="A75" s="65" t="s">
        <v>432</v>
      </c>
      <c r="B75" s="16" t="s">
        <v>433</v>
      </c>
      <c r="C75" s="16" t="s">
        <v>434</v>
      </c>
      <c r="D75" s="54"/>
      <c r="E75" s="66" t="s">
        <v>435</v>
      </c>
      <c r="F75" s="16" t="s">
        <v>31</v>
      </c>
      <c r="G75" s="16" t="s">
        <v>107</v>
      </c>
      <c r="H75" s="16" t="s">
        <v>107</v>
      </c>
      <c r="I75" s="13" t="s">
        <v>436</v>
      </c>
      <c r="J75" s="16"/>
      <c r="L75" s="16" t="s">
        <v>467</v>
      </c>
      <c r="M75" s="67">
        <v>221122.89</v>
      </c>
      <c r="N75" s="67">
        <v>88449.16</v>
      </c>
      <c r="O75" s="67">
        <v>0</v>
      </c>
      <c r="P75" s="35">
        <v>13111.68</v>
      </c>
      <c r="Q75" s="16"/>
      <c r="R75" s="16" t="s">
        <v>33</v>
      </c>
      <c r="S75" s="22">
        <v>45869</v>
      </c>
      <c r="T75" s="15">
        <v>46020</v>
      </c>
      <c r="U75" s="15"/>
      <c r="V75" s="15"/>
      <c r="W75" s="33"/>
    </row>
    <row r="76" spans="1:23" ht="46" x14ac:dyDescent="0.35">
      <c r="A76" s="17" t="s">
        <v>468</v>
      </c>
      <c r="B76" s="13" t="s">
        <v>111</v>
      </c>
      <c r="C76" s="13" t="s">
        <v>112</v>
      </c>
      <c r="D76" s="12">
        <v>30422</v>
      </c>
      <c r="E76" s="13" t="s">
        <v>48</v>
      </c>
      <c r="F76" s="13" t="s">
        <v>31</v>
      </c>
      <c r="G76" s="13" t="s">
        <v>107</v>
      </c>
      <c r="H76" s="13" t="s">
        <v>107</v>
      </c>
      <c r="I76" s="13" t="s">
        <v>41</v>
      </c>
      <c r="J76" s="13" t="s">
        <v>108</v>
      </c>
      <c r="L76" s="13" t="s">
        <v>42</v>
      </c>
      <c r="M76" s="35">
        <v>153507.20000000001</v>
      </c>
      <c r="N76" s="35">
        <v>23026.080000000002</v>
      </c>
      <c r="O76" s="35"/>
      <c r="P76" s="42">
        <v>0</v>
      </c>
      <c r="Q76" s="42" t="s">
        <v>475</v>
      </c>
      <c r="R76" s="13" t="s">
        <v>334</v>
      </c>
      <c r="S76" s="18">
        <v>44742</v>
      </c>
      <c r="T76" s="15">
        <v>44975</v>
      </c>
      <c r="U76" s="15"/>
      <c r="V76" s="15" t="s">
        <v>476</v>
      </c>
      <c r="W76" s="18"/>
    </row>
    <row r="77" spans="1:23" ht="46" x14ac:dyDescent="0.35">
      <c r="A77" s="17" t="s">
        <v>110</v>
      </c>
      <c r="B77" s="13" t="s">
        <v>111</v>
      </c>
      <c r="C77" s="13" t="s">
        <v>112</v>
      </c>
      <c r="D77" s="13"/>
      <c r="E77" s="13" t="s">
        <v>48</v>
      </c>
      <c r="F77" s="13" t="s">
        <v>31</v>
      </c>
      <c r="G77" s="13" t="s">
        <v>107</v>
      </c>
      <c r="H77" s="13" t="s">
        <v>107</v>
      </c>
      <c r="I77" s="13" t="s">
        <v>41</v>
      </c>
      <c r="J77" s="13" t="s">
        <v>108</v>
      </c>
      <c r="L77" s="13" t="s">
        <v>42</v>
      </c>
      <c r="M77" s="35">
        <v>130082.4</v>
      </c>
      <c r="N77" s="35">
        <v>19717.11</v>
      </c>
      <c r="O77" s="35">
        <v>0</v>
      </c>
      <c r="P77" s="42">
        <v>0</v>
      </c>
      <c r="Q77" s="35" t="s">
        <v>113</v>
      </c>
      <c r="R77" s="13" t="s">
        <v>334</v>
      </c>
      <c r="S77" s="18">
        <v>44876</v>
      </c>
      <c r="T77" s="18">
        <v>45603</v>
      </c>
      <c r="U77" s="18"/>
      <c r="V77" s="18" t="s">
        <v>114</v>
      </c>
      <c r="W77" s="18"/>
    </row>
    <row r="78" spans="1:23" ht="69" x14ac:dyDescent="0.35">
      <c r="A78" s="49" t="s">
        <v>469</v>
      </c>
      <c r="B78" s="13" t="s">
        <v>402</v>
      </c>
      <c r="C78" s="13" t="s">
        <v>470</v>
      </c>
      <c r="D78" s="16"/>
      <c r="E78" s="16"/>
      <c r="F78" s="16" t="s">
        <v>24</v>
      </c>
      <c r="G78" s="16" t="s">
        <v>107</v>
      </c>
      <c r="H78" s="16" t="s">
        <v>107</v>
      </c>
      <c r="I78" s="13" t="s">
        <v>431</v>
      </c>
      <c r="J78" s="16"/>
      <c r="L78" s="13" t="s">
        <v>42</v>
      </c>
      <c r="M78" s="68">
        <v>2322700</v>
      </c>
      <c r="N78" s="68">
        <v>69836.990000000005</v>
      </c>
      <c r="O78" s="68">
        <f>997671.31-N78</f>
        <v>927834.32000000007</v>
      </c>
      <c r="P78" s="42">
        <v>300000</v>
      </c>
      <c r="Q78" s="68"/>
      <c r="R78" s="13" t="s">
        <v>334</v>
      </c>
      <c r="S78" s="22"/>
      <c r="T78" s="22">
        <v>45860</v>
      </c>
      <c r="U78" s="22"/>
      <c r="V78" s="22" t="s">
        <v>477</v>
      </c>
      <c r="W78" s="22" t="s">
        <v>478</v>
      </c>
    </row>
    <row r="79" spans="1:23" x14ac:dyDescent="0.35">
      <c r="A79" s="59" t="s">
        <v>471</v>
      </c>
      <c r="B79" s="13" t="s">
        <v>472</v>
      </c>
      <c r="C79" s="13" t="s">
        <v>473</v>
      </c>
      <c r="D79" s="54"/>
      <c r="E79" s="13" t="s">
        <v>474</v>
      </c>
      <c r="F79" s="16" t="s">
        <v>31</v>
      </c>
      <c r="G79" s="16" t="s">
        <v>107</v>
      </c>
      <c r="H79" s="16" t="s">
        <v>107</v>
      </c>
      <c r="I79" s="13" t="s">
        <v>436</v>
      </c>
      <c r="J79" s="16"/>
      <c r="L79" s="16"/>
      <c r="M79" s="16">
        <v>109940.61</v>
      </c>
      <c r="N79" s="16"/>
      <c r="O79" s="16"/>
      <c r="P79" s="42">
        <v>0</v>
      </c>
      <c r="Q79" s="16"/>
      <c r="R79" s="13" t="s">
        <v>334</v>
      </c>
      <c r="S79" s="22">
        <v>45958</v>
      </c>
      <c r="T79" s="22">
        <v>46017</v>
      </c>
      <c r="U79" s="16"/>
      <c r="V79" s="22"/>
      <c r="W79" s="22"/>
    </row>
    <row r="80" spans="1:23" ht="34.5" x14ac:dyDescent="0.35">
      <c r="A80" s="59" t="s">
        <v>479</v>
      </c>
      <c r="B80" s="13" t="s">
        <v>480</v>
      </c>
      <c r="C80" s="13"/>
      <c r="D80" s="16"/>
      <c r="E80" s="16"/>
      <c r="F80" s="16" t="s">
        <v>31</v>
      </c>
      <c r="G80" s="16" t="s">
        <v>107</v>
      </c>
      <c r="H80" s="16" t="s">
        <v>107</v>
      </c>
      <c r="I80" s="13" t="s">
        <v>481</v>
      </c>
      <c r="J80" s="16"/>
      <c r="L80" s="16" t="s">
        <v>451</v>
      </c>
      <c r="M80" s="68">
        <v>332125</v>
      </c>
      <c r="N80" s="68">
        <v>132850</v>
      </c>
      <c r="O80" s="68"/>
      <c r="P80" s="68"/>
      <c r="Q80" s="68"/>
      <c r="R80" s="16" t="s">
        <v>302</v>
      </c>
      <c r="S80" s="22">
        <v>45797</v>
      </c>
      <c r="T80" s="22"/>
      <c r="U80" s="22"/>
      <c r="V80" s="22"/>
      <c r="W80" s="22"/>
    </row>
    <row r="81" spans="1:23" ht="34.5" x14ac:dyDescent="0.35">
      <c r="A81" s="59" t="s">
        <v>482</v>
      </c>
      <c r="B81" s="13" t="s">
        <v>483</v>
      </c>
      <c r="C81" s="13">
        <v>2025</v>
      </c>
      <c r="D81" s="54"/>
      <c r="E81" s="54" t="s">
        <v>291</v>
      </c>
      <c r="F81" s="16" t="s">
        <v>31</v>
      </c>
      <c r="G81" s="16" t="s">
        <v>107</v>
      </c>
      <c r="H81" s="16" t="s">
        <v>107</v>
      </c>
      <c r="I81" s="13" t="s">
        <v>436</v>
      </c>
      <c r="J81" s="16"/>
      <c r="L81" s="16" t="s">
        <v>451</v>
      </c>
      <c r="M81" s="67">
        <v>747122</v>
      </c>
      <c r="N81" s="67">
        <v>298848.8</v>
      </c>
      <c r="O81" s="67">
        <v>0</v>
      </c>
      <c r="P81" s="16"/>
      <c r="Q81" s="16"/>
      <c r="R81" s="16" t="s">
        <v>302</v>
      </c>
      <c r="S81" s="22">
        <v>45838</v>
      </c>
      <c r="T81" s="16"/>
      <c r="U81" s="16"/>
      <c r="V81" s="54"/>
      <c r="W81" s="54"/>
    </row>
    <row r="82" spans="1:23" ht="34.5" x14ac:dyDescent="0.35">
      <c r="A82" s="65" t="s">
        <v>484</v>
      </c>
      <c r="B82" s="13" t="s">
        <v>485</v>
      </c>
      <c r="C82" s="16">
        <v>2025</v>
      </c>
      <c r="D82" s="54"/>
      <c r="E82" s="54" t="s">
        <v>291</v>
      </c>
      <c r="F82" s="16" t="s">
        <v>31</v>
      </c>
      <c r="G82" s="16" t="s">
        <v>107</v>
      </c>
      <c r="H82" s="16" t="s">
        <v>107</v>
      </c>
      <c r="I82" s="13" t="s">
        <v>436</v>
      </c>
      <c r="J82" s="16"/>
      <c r="L82" s="16" t="s">
        <v>495</v>
      </c>
      <c r="M82" s="67">
        <v>779171</v>
      </c>
      <c r="N82" s="67">
        <v>311668.40000000002</v>
      </c>
      <c r="O82" s="67">
        <v>0</v>
      </c>
      <c r="P82" s="16"/>
      <c r="Q82" s="16"/>
      <c r="R82" s="16" t="s">
        <v>302</v>
      </c>
      <c r="S82" s="22">
        <v>45838</v>
      </c>
      <c r="T82" s="16"/>
      <c r="U82" s="16"/>
      <c r="V82" s="54"/>
      <c r="W82" s="54"/>
    </row>
    <row r="83" spans="1:23" ht="34.5" x14ac:dyDescent="0.35">
      <c r="A83" s="65" t="s">
        <v>486</v>
      </c>
      <c r="B83" s="13" t="s">
        <v>487</v>
      </c>
      <c r="C83" s="16">
        <v>2025</v>
      </c>
      <c r="D83" s="54"/>
      <c r="E83" s="54" t="s">
        <v>291</v>
      </c>
      <c r="F83" s="16" t="s">
        <v>31</v>
      </c>
      <c r="G83" s="16" t="s">
        <v>107</v>
      </c>
      <c r="H83" s="16" t="s">
        <v>107</v>
      </c>
      <c r="I83" s="13" t="s">
        <v>436</v>
      </c>
      <c r="J83" s="16"/>
      <c r="L83" s="16" t="s">
        <v>496</v>
      </c>
      <c r="M83" s="67">
        <v>598344</v>
      </c>
      <c r="N83" s="67">
        <v>239337.60000000001</v>
      </c>
      <c r="O83" s="67">
        <v>0</v>
      </c>
      <c r="P83" s="16"/>
      <c r="Q83" s="16"/>
      <c r="R83" s="16" t="s">
        <v>302</v>
      </c>
      <c r="S83" s="22">
        <v>45839</v>
      </c>
      <c r="T83" s="16"/>
      <c r="U83" s="16"/>
      <c r="V83" s="54"/>
      <c r="W83" s="54"/>
    </row>
    <row r="84" spans="1:23" x14ac:dyDescent="0.35">
      <c r="A84" s="54"/>
      <c r="B84" s="54"/>
      <c r="C84" s="54"/>
      <c r="D84" s="54"/>
      <c r="E84" s="54"/>
      <c r="F84" s="54"/>
      <c r="G84" s="54"/>
      <c r="H84" s="54"/>
      <c r="I84" s="54"/>
      <c r="J84" s="54"/>
      <c r="L84" s="54"/>
      <c r="M84" s="54"/>
      <c r="N84" s="54"/>
      <c r="O84" s="54"/>
      <c r="P84" s="54"/>
      <c r="Q84" s="54"/>
      <c r="R84" s="54"/>
      <c r="S84" s="54"/>
      <c r="T84" s="16"/>
      <c r="U84" s="16"/>
      <c r="V84" s="54"/>
      <c r="W84" s="54"/>
    </row>
    <row r="85" spans="1:23" ht="23" x14ac:dyDescent="0.35">
      <c r="A85" s="65" t="s">
        <v>488</v>
      </c>
      <c r="B85" s="69" t="s">
        <v>489</v>
      </c>
      <c r="C85" s="16"/>
      <c r="D85" s="54"/>
      <c r="E85" s="54" t="s">
        <v>426</v>
      </c>
      <c r="F85" s="16" t="s">
        <v>31</v>
      </c>
      <c r="G85" s="16" t="s">
        <v>107</v>
      </c>
      <c r="H85" s="16" t="s">
        <v>107</v>
      </c>
      <c r="I85" s="13" t="s">
        <v>436</v>
      </c>
      <c r="J85" s="16"/>
      <c r="L85" s="16" t="s">
        <v>497</v>
      </c>
      <c r="M85" s="67">
        <v>602085</v>
      </c>
      <c r="N85" s="67">
        <v>421459</v>
      </c>
      <c r="O85" s="67">
        <v>0</v>
      </c>
      <c r="P85" s="16"/>
      <c r="Q85" s="16"/>
      <c r="R85" s="16" t="s">
        <v>302</v>
      </c>
      <c r="S85" s="22">
        <v>45902</v>
      </c>
      <c r="T85" s="16"/>
      <c r="U85" s="16"/>
      <c r="V85" s="54"/>
      <c r="W85" s="54"/>
    </row>
    <row r="86" spans="1:23" ht="23" x14ac:dyDescent="0.35">
      <c r="A86" s="65" t="s">
        <v>490</v>
      </c>
      <c r="B86" s="69" t="s">
        <v>491</v>
      </c>
      <c r="C86" s="16" t="s">
        <v>492</v>
      </c>
      <c r="D86" s="54"/>
      <c r="E86" s="54" t="s">
        <v>426</v>
      </c>
      <c r="F86" s="16" t="s">
        <v>31</v>
      </c>
      <c r="G86" s="16" t="s">
        <v>107</v>
      </c>
      <c r="H86" s="16" t="s">
        <v>107</v>
      </c>
      <c r="I86" s="13" t="s">
        <v>436</v>
      </c>
      <c r="J86" s="16"/>
      <c r="L86" s="16" t="s">
        <v>451</v>
      </c>
      <c r="M86" s="67">
        <v>1020994</v>
      </c>
      <c r="N86" s="67">
        <v>612596.4</v>
      </c>
      <c r="O86" s="67">
        <v>0</v>
      </c>
      <c r="P86" s="16"/>
      <c r="Q86" s="16"/>
      <c r="R86" s="16" t="s">
        <v>302</v>
      </c>
      <c r="S86" s="22">
        <v>45922</v>
      </c>
      <c r="T86" s="16"/>
      <c r="U86" s="16"/>
      <c r="V86" s="54"/>
      <c r="W86" s="54"/>
    </row>
    <row r="87" spans="1:23" ht="23" x14ac:dyDescent="0.35">
      <c r="A87" s="65" t="s">
        <v>493</v>
      </c>
      <c r="B87" s="69" t="s">
        <v>491</v>
      </c>
      <c r="C87" s="16" t="s">
        <v>492</v>
      </c>
      <c r="D87" s="54"/>
      <c r="E87" s="54" t="s">
        <v>426</v>
      </c>
      <c r="F87" s="16" t="s">
        <v>31</v>
      </c>
      <c r="G87" s="16" t="s">
        <v>107</v>
      </c>
      <c r="H87" s="16" t="s">
        <v>107</v>
      </c>
      <c r="I87" s="13" t="s">
        <v>436</v>
      </c>
      <c r="J87" s="16"/>
      <c r="L87" s="16" t="s">
        <v>498</v>
      </c>
      <c r="M87" s="67">
        <v>306460.84000000003</v>
      </c>
      <c r="N87" s="67">
        <v>183876.5</v>
      </c>
      <c r="O87" s="67">
        <v>0</v>
      </c>
      <c r="P87" s="16"/>
      <c r="Q87" s="16"/>
      <c r="R87" s="16" t="s">
        <v>302</v>
      </c>
      <c r="S87" s="22">
        <v>45923</v>
      </c>
      <c r="T87" s="16"/>
      <c r="U87" s="16"/>
      <c r="V87" s="54"/>
      <c r="W87" s="54"/>
    </row>
    <row r="88" spans="1:23" ht="23" x14ac:dyDescent="0.35">
      <c r="A88" s="65" t="s">
        <v>494</v>
      </c>
      <c r="B88" s="69" t="s">
        <v>411</v>
      </c>
      <c r="C88" s="16"/>
      <c r="D88" s="54"/>
      <c r="E88" s="54" t="s">
        <v>426</v>
      </c>
      <c r="F88" s="16" t="s">
        <v>31</v>
      </c>
      <c r="G88" s="16" t="s">
        <v>107</v>
      </c>
      <c r="H88" s="16" t="s">
        <v>107</v>
      </c>
      <c r="I88" s="13" t="s">
        <v>436</v>
      </c>
      <c r="J88" s="16"/>
      <c r="L88" s="16"/>
      <c r="M88" s="67">
        <v>430930.88</v>
      </c>
      <c r="N88" s="67">
        <v>301651.62</v>
      </c>
      <c r="O88" s="67">
        <v>0</v>
      </c>
      <c r="P88" s="16"/>
      <c r="Q88" s="16"/>
      <c r="R88" s="16" t="s">
        <v>302</v>
      </c>
      <c r="S88" s="22">
        <v>45917</v>
      </c>
      <c r="T88" s="16"/>
      <c r="U88" s="16"/>
      <c r="V88" s="54"/>
      <c r="W88" s="54"/>
    </row>
    <row r="89" spans="1:23" ht="80.5" x14ac:dyDescent="0.35">
      <c r="A89" s="17" t="s">
        <v>499</v>
      </c>
      <c r="B89" s="13" t="s">
        <v>500</v>
      </c>
      <c r="C89" s="13"/>
      <c r="D89" s="13"/>
      <c r="E89" s="13" t="s">
        <v>501</v>
      </c>
      <c r="F89" s="13" t="s">
        <v>31</v>
      </c>
      <c r="G89" s="13" t="s">
        <v>107</v>
      </c>
      <c r="H89" s="13" t="s">
        <v>107</v>
      </c>
      <c r="I89" s="13" t="s">
        <v>41</v>
      </c>
      <c r="J89" s="13" t="s">
        <v>108</v>
      </c>
      <c r="L89" s="13" t="s">
        <v>32</v>
      </c>
      <c r="M89" s="42">
        <v>245447</v>
      </c>
      <c r="N89" s="35">
        <v>200000</v>
      </c>
      <c r="O89" s="35"/>
      <c r="P89" s="35"/>
      <c r="Q89" s="35"/>
      <c r="R89" s="13" t="s">
        <v>369</v>
      </c>
      <c r="S89" s="33">
        <v>45238</v>
      </c>
      <c r="T89" s="33">
        <v>45149</v>
      </c>
      <c r="U89" s="33">
        <v>45028</v>
      </c>
      <c r="V89" s="33"/>
      <c r="W89" s="33"/>
    </row>
    <row r="90" spans="1:23" ht="46" x14ac:dyDescent="0.35">
      <c r="A90" s="10" t="s">
        <v>502</v>
      </c>
      <c r="B90" s="11" t="s">
        <v>411</v>
      </c>
      <c r="C90" s="11"/>
      <c r="D90" s="11"/>
      <c r="E90" s="11" t="s">
        <v>414</v>
      </c>
      <c r="F90" s="11"/>
      <c r="G90" s="13" t="s">
        <v>107</v>
      </c>
      <c r="H90" s="13" t="s">
        <v>107</v>
      </c>
      <c r="I90" s="13" t="s">
        <v>41</v>
      </c>
      <c r="J90" s="13" t="s">
        <v>108</v>
      </c>
      <c r="L90" s="11" t="s">
        <v>451</v>
      </c>
      <c r="M90" s="42">
        <v>150000</v>
      </c>
      <c r="N90" s="42">
        <v>150000</v>
      </c>
      <c r="O90" s="42"/>
      <c r="P90" s="42"/>
      <c r="Q90" s="42"/>
      <c r="R90" s="13" t="s">
        <v>369</v>
      </c>
      <c r="S90" s="15">
        <v>44937</v>
      </c>
      <c r="T90" s="15"/>
      <c r="U90" s="15"/>
      <c r="V90" s="15"/>
      <c r="W90" s="15"/>
    </row>
    <row r="91" spans="1:23" ht="46" x14ac:dyDescent="0.35">
      <c r="A91" s="10" t="s">
        <v>503</v>
      </c>
      <c r="B91" s="11" t="s">
        <v>411</v>
      </c>
      <c r="C91" s="13"/>
      <c r="D91" s="13"/>
      <c r="E91" s="11" t="s">
        <v>414</v>
      </c>
      <c r="F91" s="13"/>
      <c r="G91" s="11" t="s">
        <v>107</v>
      </c>
      <c r="H91" s="11" t="s">
        <v>107</v>
      </c>
      <c r="I91" s="13" t="s">
        <v>41</v>
      </c>
      <c r="J91" s="13" t="s">
        <v>108</v>
      </c>
      <c r="L91" s="11" t="s">
        <v>515</v>
      </c>
      <c r="M91" s="42">
        <v>251971.20000000001</v>
      </c>
      <c r="N91" s="42">
        <v>251971.20000000001</v>
      </c>
      <c r="O91" s="42">
        <v>0</v>
      </c>
      <c r="P91" s="42"/>
      <c r="Q91" s="42"/>
      <c r="R91" s="13" t="s">
        <v>369</v>
      </c>
      <c r="S91" s="15">
        <v>44880</v>
      </c>
      <c r="T91" s="15">
        <v>45000</v>
      </c>
      <c r="U91" s="15">
        <v>45352</v>
      </c>
      <c r="V91" s="15" t="s">
        <v>516</v>
      </c>
      <c r="W91" s="15"/>
    </row>
    <row r="92" spans="1:23" ht="57.5" x14ac:dyDescent="0.35">
      <c r="A92" s="17" t="s">
        <v>504</v>
      </c>
      <c r="B92" s="13" t="s">
        <v>103</v>
      </c>
      <c r="C92" s="12" t="s">
        <v>505</v>
      </c>
      <c r="D92" s="12"/>
      <c r="E92" s="12" t="s">
        <v>106</v>
      </c>
      <c r="F92" s="12" t="s">
        <v>506</v>
      </c>
      <c r="G92" s="12" t="s">
        <v>107</v>
      </c>
      <c r="H92" s="12" t="s">
        <v>107</v>
      </c>
      <c r="I92" s="13" t="s">
        <v>41</v>
      </c>
      <c r="J92" s="13" t="s">
        <v>108</v>
      </c>
      <c r="L92" s="13" t="s">
        <v>32</v>
      </c>
      <c r="M92" s="35">
        <v>58984</v>
      </c>
      <c r="N92" s="35">
        <v>83167.44</v>
      </c>
      <c r="O92" s="35"/>
      <c r="P92" s="35"/>
      <c r="Q92" s="35"/>
      <c r="R92" s="13" t="s">
        <v>369</v>
      </c>
      <c r="S92" s="18">
        <v>45335</v>
      </c>
      <c r="T92" s="15"/>
      <c r="U92" s="15"/>
      <c r="V92" s="15"/>
      <c r="W92" s="18"/>
    </row>
    <row r="93" spans="1:23" ht="46" x14ac:dyDescent="0.35">
      <c r="A93" s="17" t="s">
        <v>507</v>
      </c>
      <c r="B93" s="13" t="s">
        <v>508</v>
      </c>
      <c r="C93" s="13"/>
      <c r="D93" s="13"/>
      <c r="E93" s="13"/>
      <c r="F93" s="13"/>
      <c r="G93" s="13" t="s">
        <v>107</v>
      </c>
      <c r="H93" s="13" t="s">
        <v>107</v>
      </c>
      <c r="I93" s="13" t="s">
        <v>41</v>
      </c>
      <c r="J93" s="13" t="s">
        <v>108</v>
      </c>
      <c r="L93" s="13" t="s">
        <v>79</v>
      </c>
      <c r="M93" s="35">
        <v>392625</v>
      </c>
      <c r="N93" s="35">
        <v>274837.5</v>
      </c>
      <c r="O93" s="35"/>
      <c r="P93" s="35"/>
      <c r="Q93" s="35"/>
      <c r="R93" s="13" t="s">
        <v>369</v>
      </c>
      <c r="S93" s="18">
        <v>45174</v>
      </c>
      <c r="T93" s="33"/>
      <c r="U93" s="33"/>
      <c r="V93" s="33"/>
      <c r="W93" s="33"/>
    </row>
    <row r="94" spans="1:23" ht="46" x14ac:dyDescent="0.35">
      <c r="A94" s="17" t="s">
        <v>509</v>
      </c>
      <c r="B94" s="13" t="s">
        <v>508</v>
      </c>
      <c r="C94" s="13"/>
      <c r="D94" s="13"/>
      <c r="E94" s="13"/>
      <c r="F94" s="13"/>
      <c r="G94" s="13" t="s">
        <v>107</v>
      </c>
      <c r="H94" s="13" t="s">
        <v>107</v>
      </c>
      <c r="I94" s="13" t="s">
        <v>41</v>
      </c>
      <c r="J94" s="13" t="s">
        <v>108</v>
      </c>
      <c r="L94" s="13"/>
      <c r="M94" s="35">
        <v>303882.5</v>
      </c>
      <c r="N94" s="35">
        <f>M94</f>
        <v>303882.5</v>
      </c>
      <c r="O94" s="35"/>
      <c r="P94" s="35"/>
      <c r="Q94" s="35"/>
      <c r="R94" s="13" t="s">
        <v>369</v>
      </c>
      <c r="S94" s="18">
        <v>45174</v>
      </c>
      <c r="T94" s="18"/>
      <c r="U94" s="18"/>
      <c r="V94" s="18"/>
      <c r="W94" s="18"/>
    </row>
    <row r="95" spans="1:23" ht="46" x14ac:dyDescent="0.35">
      <c r="A95" s="17" t="s">
        <v>510</v>
      </c>
      <c r="B95" s="13" t="s">
        <v>511</v>
      </c>
      <c r="C95" s="13"/>
      <c r="D95" s="13"/>
      <c r="E95" s="13"/>
      <c r="F95" s="13"/>
      <c r="G95" s="13" t="s">
        <v>107</v>
      </c>
      <c r="H95" s="13" t="s">
        <v>107</v>
      </c>
      <c r="I95" s="13" t="s">
        <v>41</v>
      </c>
      <c r="J95" s="13" t="s">
        <v>108</v>
      </c>
      <c r="L95" s="13" t="s">
        <v>451</v>
      </c>
      <c r="M95" s="35">
        <v>213175</v>
      </c>
      <c r="N95" s="35">
        <v>183563</v>
      </c>
      <c r="O95" s="35"/>
      <c r="P95" s="35"/>
      <c r="Q95" s="35"/>
      <c r="R95" s="13" t="s">
        <v>369</v>
      </c>
      <c r="S95" s="18">
        <v>45463</v>
      </c>
      <c r="T95" s="18"/>
      <c r="U95" s="18">
        <v>45604</v>
      </c>
      <c r="V95" s="18"/>
      <c r="W95" s="18"/>
    </row>
    <row r="96" spans="1:23" ht="46" x14ac:dyDescent="0.35">
      <c r="A96" s="17" t="s">
        <v>512</v>
      </c>
      <c r="B96" s="13" t="s">
        <v>513</v>
      </c>
      <c r="C96" s="13" t="s">
        <v>514</v>
      </c>
      <c r="D96" s="16">
        <v>101223308</v>
      </c>
      <c r="E96" s="16" t="s">
        <v>426</v>
      </c>
      <c r="F96" s="16" t="s">
        <v>31</v>
      </c>
      <c r="G96" s="16" t="s">
        <v>107</v>
      </c>
      <c r="H96" s="16" t="s">
        <v>107</v>
      </c>
      <c r="I96" s="13" t="s">
        <v>41</v>
      </c>
      <c r="J96" s="13" t="s">
        <v>108</v>
      </c>
      <c r="L96" s="16" t="s">
        <v>515</v>
      </c>
      <c r="M96" s="68">
        <v>3646364.28</v>
      </c>
      <c r="N96" s="68">
        <v>3646364.28</v>
      </c>
      <c r="O96" s="68">
        <v>0</v>
      </c>
      <c r="P96" s="68"/>
      <c r="Q96" s="68"/>
      <c r="R96" s="13" t="s">
        <v>369</v>
      </c>
      <c r="S96" s="22">
        <v>45566</v>
      </c>
      <c r="T96" s="22"/>
      <c r="U96" s="22"/>
      <c r="V96" s="22"/>
      <c r="W96" s="22"/>
    </row>
  </sheetData>
  <autoFilter ref="A1:AK1" xr:uid="{00000000-0001-0000-0000-000000000000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129D-EA4F-4E40-B2FC-818FCB2FE81E}">
  <dimension ref="A1:V200"/>
  <sheetViews>
    <sheetView topLeftCell="A179" workbookViewId="0">
      <selection activeCell="A201" sqref="A201:XFD201"/>
    </sheetView>
  </sheetViews>
  <sheetFormatPr baseColWidth="10" defaultRowHeight="14.5" x14ac:dyDescent="0.35"/>
  <cols>
    <col min="1" max="1" width="134" bestFit="1" customWidth="1"/>
    <col min="7" max="7" width="12.26953125" bestFit="1" customWidth="1"/>
  </cols>
  <sheetData>
    <row r="1" spans="1:22" ht="56" x14ac:dyDescent="0.35">
      <c r="A1" s="2" t="s">
        <v>0</v>
      </c>
      <c r="B1" s="3" t="s">
        <v>653</v>
      </c>
      <c r="C1" s="3" t="s">
        <v>789</v>
      </c>
      <c r="D1" s="3" t="s">
        <v>524</v>
      </c>
      <c r="E1" s="4" t="s">
        <v>13</v>
      </c>
      <c r="F1" s="5" t="s">
        <v>14</v>
      </c>
      <c r="G1" s="96" t="s">
        <v>860</v>
      </c>
      <c r="H1" s="6" t="s">
        <v>817</v>
      </c>
      <c r="I1" s="6" t="s">
        <v>818</v>
      </c>
      <c r="J1" s="6" t="s">
        <v>819</v>
      </c>
      <c r="K1" s="6" t="s">
        <v>820</v>
      </c>
      <c r="L1" s="6" t="s">
        <v>821</v>
      </c>
      <c r="M1" s="6" t="s">
        <v>822</v>
      </c>
      <c r="N1" s="6" t="s">
        <v>823</v>
      </c>
      <c r="O1" s="6" t="s">
        <v>824</v>
      </c>
      <c r="P1" s="87" t="s">
        <v>838</v>
      </c>
      <c r="Q1" s="87" t="s">
        <v>839</v>
      </c>
      <c r="R1" s="7" t="s">
        <v>17</v>
      </c>
      <c r="S1" s="7" t="s">
        <v>18</v>
      </c>
      <c r="T1" s="7" t="s">
        <v>19</v>
      </c>
      <c r="U1" s="8" t="s">
        <v>22</v>
      </c>
      <c r="V1" s="111" t="s">
        <v>1036</v>
      </c>
    </row>
    <row r="2" spans="1:22" ht="92" x14ac:dyDescent="0.35">
      <c r="A2" t="s">
        <v>862</v>
      </c>
      <c r="B2" s="98" t="s">
        <v>23</v>
      </c>
      <c r="C2" s="98" t="s">
        <v>1013</v>
      </c>
      <c r="D2" s="77" t="s">
        <v>527</v>
      </c>
      <c r="E2" s="97">
        <v>82337</v>
      </c>
      <c r="F2" s="98"/>
      <c r="G2" s="97">
        <v>24290</v>
      </c>
      <c r="H2" s="13"/>
      <c r="I2" s="13"/>
      <c r="J2" s="14"/>
      <c r="K2" s="14"/>
      <c r="L2" s="14"/>
      <c r="M2" s="14"/>
      <c r="N2" s="14"/>
      <c r="O2" s="14"/>
      <c r="P2" s="14"/>
      <c r="Q2" s="14"/>
      <c r="R2" s="98" t="s">
        <v>62</v>
      </c>
      <c r="S2" s="98" t="s">
        <v>655</v>
      </c>
      <c r="T2" s="98" t="s">
        <v>656</v>
      </c>
      <c r="U2" s="99">
        <v>45994</v>
      </c>
      <c r="V2">
        <v>2025</v>
      </c>
    </row>
    <row r="3" spans="1:22" ht="47" x14ac:dyDescent="0.35">
      <c r="A3" t="s">
        <v>863</v>
      </c>
      <c r="B3" s="11" t="s">
        <v>23</v>
      </c>
      <c r="C3" s="11" t="s">
        <v>236</v>
      </c>
      <c r="D3" s="72" t="s">
        <v>527</v>
      </c>
      <c r="E3" s="14">
        <v>125226</v>
      </c>
      <c r="F3" s="13"/>
      <c r="G3" s="14">
        <v>107658</v>
      </c>
      <c r="H3" s="11"/>
      <c r="I3" s="13"/>
      <c r="J3" s="13"/>
      <c r="K3" s="14"/>
      <c r="L3" s="13"/>
      <c r="M3" s="13"/>
      <c r="N3" s="13"/>
      <c r="O3" s="13"/>
      <c r="P3" s="13"/>
      <c r="Q3" s="13"/>
      <c r="R3" s="13" t="s">
        <v>62</v>
      </c>
      <c r="S3" s="15">
        <v>45177</v>
      </c>
      <c r="T3" s="15">
        <v>45056</v>
      </c>
      <c r="U3" s="15">
        <v>45695</v>
      </c>
      <c r="V3">
        <v>2025</v>
      </c>
    </row>
    <row r="4" spans="1:22" ht="47" x14ac:dyDescent="0.35">
      <c r="A4" t="s">
        <v>864</v>
      </c>
      <c r="B4" s="11" t="s">
        <v>23</v>
      </c>
      <c r="C4" s="11" t="s">
        <v>236</v>
      </c>
      <c r="D4" s="72" t="s">
        <v>527</v>
      </c>
      <c r="E4" s="14">
        <v>147306</v>
      </c>
      <c r="F4" s="13"/>
      <c r="G4" s="14">
        <v>132137</v>
      </c>
      <c r="H4" s="92"/>
      <c r="I4" s="93"/>
      <c r="J4" s="92"/>
      <c r="K4" s="92"/>
      <c r="L4" s="92"/>
      <c r="M4" s="92"/>
      <c r="N4" s="101"/>
      <c r="O4" s="101"/>
      <c r="P4" s="84"/>
      <c r="Q4" s="84"/>
      <c r="R4" s="13" t="s">
        <v>62</v>
      </c>
      <c r="S4" s="15">
        <v>45177</v>
      </c>
      <c r="T4" s="15">
        <v>45056</v>
      </c>
      <c r="U4" s="11" t="s">
        <v>659</v>
      </c>
      <c r="V4">
        <v>2025</v>
      </c>
    </row>
    <row r="5" spans="1:22" ht="46" x14ac:dyDescent="0.35">
      <c r="A5" t="s">
        <v>865</v>
      </c>
      <c r="B5" s="11" t="s">
        <v>23</v>
      </c>
      <c r="C5" s="11" t="s">
        <v>236</v>
      </c>
      <c r="D5" s="13" t="s">
        <v>1022</v>
      </c>
      <c r="E5" s="14">
        <v>32459</v>
      </c>
      <c r="F5" s="13"/>
      <c r="G5" s="14">
        <v>14653</v>
      </c>
      <c r="H5" s="65"/>
      <c r="I5" s="94"/>
      <c r="J5" s="65"/>
      <c r="K5" s="65"/>
      <c r="L5" s="65"/>
      <c r="M5" s="65"/>
      <c r="N5" s="102"/>
      <c r="O5" s="102"/>
      <c r="P5" s="85"/>
      <c r="Q5" s="85"/>
      <c r="R5" s="13" t="s">
        <v>62</v>
      </c>
      <c r="S5" s="15">
        <v>45272</v>
      </c>
      <c r="T5" s="15">
        <v>45324</v>
      </c>
      <c r="U5" s="15">
        <v>45843</v>
      </c>
      <c r="V5">
        <v>2025</v>
      </c>
    </row>
    <row r="6" spans="1:22" ht="47" x14ac:dyDescent="0.35">
      <c r="A6" t="s">
        <v>29</v>
      </c>
      <c r="B6" s="11" t="s">
        <v>30</v>
      </c>
      <c r="C6" s="11" t="s">
        <v>1035</v>
      </c>
      <c r="D6" s="72" t="s">
        <v>527</v>
      </c>
      <c r="E6" s="9"/>
      <c r="F6" s="14">
        <v>5400000</v>
      </c>
      <c r="G6" s="31">
        <v>2700000</v>
      </c>
      <c r="H6" s="60"/>
      <c r="I6" s="95"/>
      <c r="J6" s="60"/>
      <c r="K6" s="60"/>
      <c r="L6" s="60"/>
      <c r="M6" s="60"/>
      <c r="N6" s="103"/>
      <c r="O6" s="103"/>
      <c r="P6" s="86"/>
      <c r="Q6" s="86"/>
      <c r="R6" s="13" t="s">
        <v>33</v>
      </c>
      <c r="S6" s="15">
        <v>45088</v>
      </c>
      <c r="T6" s="74">
        <v>45569</v>
      </c>
      <c r="U6" s="75"/>
      <c r="V6">
        <v>2024</v>
      </c>
    </row>
    <row r="7" spans="1:22" ht="69" x14ac:dyDescent="0.35">
      <c r="A7" t="s">
        <v>866</v>
      </c>
      <c r="B7" s="11" t="s">
        <v>23</v>
      </c>
      <c r="C7" s="11" t="s">
        <v>234</v>
      </c>
      <c r="D7" s="13" t="s">
        <v>525</v>
      </c>
      <c r="E7" s="14">
        <v>99210</v>
      </c>
      <c r="F7" s="13"/>
      <c r="G7" s="14">
        <f>+E7</f>
        <v>99210</v>
      </c>
      <c r="H7" s="11"/>
      <c r="I7" s="11"/>
      <c r="J7" s="11"/>
      <c r="K7" s="11"/>
      <c r="L7" s="11"/>
      <c r="M7" s="11"/>
      <c r="N7" s="14"/>
      <c r="O7" s="11"/>
      <c r="P7" s="11"/>
      <c r="Q7" s="11"/>
      <c r="R7" s="13" t="s">
        <v>334</v>
      </c>
      <c r="S7" s="11" t="s">
        <v>663</v>
      </c>
      <c r="T7" s="11" t="s">
        <v>664</v>
      </c>
      <c r="U7" s="11"/>
      <c r="V7">
        <v>2024</v>
      </c>
    </row>
    <row r="8" spans="1:22" ht="69" x14ac:dyDescent="0.35">
      <c r="A8" t="s">
        <v>867</v>
      </c>
      <c r="B8" s="11" t="s">
        <v>23</v>
      </c>
      <c r="C8" s="11" t="s">
        <v>234</v>
      </c>
      <c r="D8" s="13" t="s">
        <v>525</v>
      </c>
      <c r="E8" s="14">
        <v>99121</v>
      </c>
      <c r="F8" s="13"/>
      <c r="G8" s="14">
        <f t="shared" ref="G8:G70" si="0">+E8</f>
        <v>99121</v>
      </c>
      <c r="H8" s="13"/>
      <c r="I8" s="13"/>
      <c r="J8" s="14"/>
      <c r="K8" s="13"/>
      <c r="L8" s="13"/>
      <c r="M8" s="13"/>
      <c r="N8" s="13"/>
      <c r="O8" s="13"/>
      <c r="P8" s="13"/>
      <c r="Q8" s="13"/>
      <c r="R8" s="13" t="s">
        <v>334</v>
      </c>
      <c r="S8" s="11" t="s">
        <v>666</v>
      </c>
      <c r="T8" s="11" t="s">
        <v>664</v>
      </c>
      <c r="U8" s="11"/>
      <c r="V8">
        <v>2024</v>
      </c>
    </row>
    <row r="9" spans="1:22" ht="47" x14ac:dyDescent="0.35">
      <c r="A9" t="s">
        <v>868</v>
      </c>
      <c r="B9" s="11" t="s">
        <v>23</v>
      </c>
      <c r="C9" s="11" t="s">
        <v>243</v>
      </c>
      <c r="D9" s="72" t="s">
        <v>527</v>
      </c>
      <c r="E9" s="14">
        <v>97614</v>
      </c>
      <c r="F9" s="13"/>
      <c r="G9" s="14">
        <f t="shared" si="0"/>
        <v>97614</v>
      </c>
      <c r="H9" s="11"/>
      <c r="I9" s="11"/>
      <c r="J9" s="32"/>
      <c r="K9" s="11"/>
      <c r="L9" s="11"/>
      <c r="M9" s="11"/>
      <c r="N9" s="11"/>
      <c r="O9" s="11"/>
      <c r="P9" s="11"/>
      <c r="Q9" s="11"/>
      <c r="R9" s="13" t="s">
        <v>334</v>
      </c>
      <c r="S9" s="15">
        <v>44510</v>
      </c>
      <c r="T9" s="15">
        <v>45415</v>
      </c>
      <c r="U9" s="11"/>
      <c r="V9">
        <v>2024</v>
      </c>
    </row>
    <row r="10" spans="1:22" ht="69" x14ac:dyDescent="0.35">
      <c r="A10" t="s">
        <v>869</v>
      </c>
      <c r="B10" s="11" t="s">
        <v>23</v>
      </c>
      <c r="C10" s="11" t="s">
        <v>234</v>
      </c>
      <c r="D10" s="13" t="s">
        <v>525</v>
      </c>
      <c r="E10" s="14">
        <v>97297</v>
      </c>
      <c r="F10" s="13"/>
      <c r="G10" s="14">
        <f t="shared" si="0"/>
        <v>97297</v>
      </c>
      <c r="H10" s="13"/>
      <c r="I10" s="13"/>
      <c r="J10" s="14"/>
      <c r="K10" s="13"/>
      <c r="L10" s="13"/>
      <c r="M10" s="13"/>
      <c r="N10" s="13"/>
      <c r="O10" s="13"/>
      <c r="P10" s="13"/>
      <c r="Q10" s="13"/>
      <c r="R10" s="13" t="s">
        <v>334</v>
      </c>
      <c r="S10" s="11" t="s">
        <v>666</v>
      </c>
      <c r="T10" s="15">
        <v>45449</v>
      </c>
      <c r="U10" s="11"/>
      <c r="V10">
        <v>2024</v>
      </c>
    </row>
    <row r="11" spans="1:22" ht="80.5" x14ac:dyDescent="0.35">
      <c r="A11" t="s">
        <v>870</v>
      </c>
      <c r="B11" s="11" t="s">
        <v>23</v>
      </c>
      <c r="C11" s="11" t="s">
        <v>1007</v>
      </c>
      <c r="D11" s="72" t="s">
        <v>527</v>
      </c>
      <c r="E11" s="14">
        <v>91590</v>
      </c>
      <c r="F11" s="13"/>
      <c r="G11" s="14">
        <f t="shared" si="0"/>
        <v>91590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s">
        <v>334</v>
      </c>
      <c r="S11" s="11" t="s">
        <v>669</v>
      </c>
      <c r="T11" s="15">
        <v>45355</v>
      </c>
      <c r="U11" s="11"/>
      <c r="V11">
        <v>2024</v>
      </c>
    </row>
    <row r="12" spans="1:22" ht="80.5" x14ac:dyDescent="0.35">
      <c r="A12" t="s">
        <v>871</v>
      </c>
      <c r="B12" s="11" t="s">
        <v>23</v>
      </c>
      <c r="C12" s="11" t="s">
        <v>1007</v>
      </c>
      <c r="D12" s="13" t="s">
        <v>1022</v>
      </c>
      <c r="E12" s="14">
        <v>83763</v>
      </c>
      <c r="F12" s="13"/>
      <c r="G12" s="14">
        <f t="shared" si="0"/>
        <v>83763</v>
      </c>
      <c r="H12" s="14"/>
      <c r="I12" s="13"/>
      <c r="J12" s="13"/>
      <c r="K12" s="14"/>
      <c r="L12" s="14"/>
      <c r="M12" s="14"/>
      <c r="N12" s="14"/>
      <c r="O12" s="14"/>
      <c r="P12" s="14"/>
      <c r="Q12" s="13"/>
      <c r="R12" s="13" t="s">
        <v>334</v>
      </c>
      <c r="S12" s="11" t="s">
        <v>671</v>
      </c>
      <c r="T12" s="15">
        <v>45355</v>
      </c>
      <c r="U12" s="11"/>
      <c r="V12">
        <v>2024</v>
      </c>
    </row>
    <row r="13" spans="1:22" ht="80.5" x14ac:dyDescent="0.35">
      <c r="A13" t="s">
        <v>872</v>
      </c>
      <c r="B13" s="11" t="s">
        <v>23</v>
      </c>
      <c r="C13" s="11" t="s">
        <v>1007</v>
      </c>
      <c r="D13" s="72" t="s">
        <v>527</v>
      </c>
      <c r="E13" s="14">
        <v>83794</v>
      </c>
      <c r="F13" s="13"/>
      <c r="G13" s="14">
        <f t="shared" si="0"/>
        <v>83794</v>
      </c>
      <c r="H13" s="32"/>
      <c r="I13" s="11"/>
      <c r="J13" s="11"/>
      <c r="K13" s="82"/>
      <c r="L13" s="82"/>
      <c r="M13" s="11"/>
      <c r="N13" s="11"/>
      <c r="O13" s="11"/>
      <c r="P13" s="11"/>
      <c r="Q13" s="11"/>
      <c r="R13" s="13" t="s">
        <v>334</v>
      </c>
      <c r="S13" s="15">
        <v>44598</v>
      </c>
      <c r="T13" s="15">
        <v>45355</v>
      </c>
      <c r="U13" s="11"/>
      <c r="V13">
        <v>2024</v>
      </c>
    </row>
    <row r="14" spans="1:22" ht="69" x14ac:dyDescent="0.35">
      <c r="A14" t="s">
        <v>873</v>
      </c>
      <c r="B14" s="11" t="s">
        <v>23</v>
      </c>
      <c r="C14" s="11" t="s">
        <v>234</v>
      </c>
      <c r="D14" s="13" t="s">
        <v>525</v>
      </c>
      <c r="E14" s="14">
        <v>99365</v>
      </c>
      <c r="F14" s="13"/>
      <c r="G14" s="14">
        <f t="shared" si="0"/>
        <v>99365</v>
      </c>
      <c r="H14" s="93"/>
      <c r="I14" s="92"/>
      <c r="J14" s="92"/>
      <c r="K14" s="93"/>
      <c r="L14" s="93"/>
      <c r="M14" s="93"/>
      <c r="N14" s="93"/>
      <c r="O14" s="104"/>
      <c r="P14" s="92"/>
      <c r="Q14" s="93"/>
      <c r="R14" s="13" t="s">
        <v>334</v>
      </c>
      <c r="S14" s="11" t="s">
        <v>663</v>
      </c>
      <c r="T14" s="11" t="s">
        <v>664</v>
      </c>
      <c r="U14" s="11"/>
      <c r="V14" s="92">
        <v>2024</v>
      </c>
    </row>
    <row r="15" spans="1:22" ht="80.5" x14ac:dyDescent="0.35">
      <c r="A15" t="s">
        <v>874</v>
      </c>
      <c r="B15" s="11" t="s">
        <v>23</v>
      </c>
      <c r="C15" s="11" t="s">
        <v>1007</v>
      </c>
      <c r="D15" s="72" t="s">
        <v>527</v>
      </c>
      <c r="E15" s="14">
        <v>91590</v>
      </c>
      <c r="F15" s="13"/>
      <c r="G15" s="14">
        <f t="shared" si="0"/>
        <v>91590</v>
      </c>
      <c r="H15" s="95"/>
      <c r="I15" s="60"/>
      <c r="J15" s="60"/>
      <c r="K15" s="95"/>
      <c r="L15" s="95"/>
      <c r="M15" s="95"/>
      <c r="N15" s="95"/>
      <c r="O15" s="105"/>
      <c r="P15" s="60"/>
      <c r="Q15" s="95"/>
      <c r="R15" s="13" t="s">
        <v>334</v>
      </c>
      <c r="S15" s="11" t="s">
        <v>669</v>
      </c>
      <c r="T15" s="15">
        <v>45355</v>
      </c>
      <c r="U15" s="11"/>
      <c r="V15">
        <v>2024</v>
      </c>
    </row>
    <row r="16" spans="1:22" ht="80.5" x14ac:dyDescent="0.35">
      <c r="A16" t="s">
        <v>875</v>
      </c>
      <c r="B16" s="11" t="s">
        <v>23</v>
      </c>
      <c r="C16" s="11" t="s">
        <v>1007</v>
      </c>
      <c r="D16" s="72" t="s">
        <v>527</v>
      </c>
      <c r="E16" s="14">
        <v>84842</v>
      </c>
      <c r="F16" s="13"/>
      <c r="G16" s="14">
        <f t="shared" si="0"/>
        <v>84842</v>
      </c>
      <c r="H16" s="93"/>
      <c r="I16" s="92"/>
      <c r="J16" s="92"/>
      <c r="K16" s="92"/>
      <c r="L16" s="92"/>
      <c r="M16" s="93"/>
      <c r="N16" s="93"/>
      <c r="O16" s="93"/>
      <c r="P16" s="93"/>
      <c r="Q16" s="93"/>
      <c r="R16" s="13" t="s">
        <v>334</v>
      </c>
      <c r="S16" s="15">
        <v>44598</v>
      </c>
      <c r="T16" s="15">
        <v>45355</v>
      </c>
      <c r="U16" s="11"/>
      <c r="V16">
        <v>2024</v>
      </c>
    </row>
    <row r="17" spans="1:22" ht="69" x14ac:dyDescent="0.35">
      <c r="A17" t="s">
        <v>876</v>
      </c>
      <c r="B17" s="11" t="s">
        <v>23</v>
      </c>
      <c r="C17" s="11" t="s">
        <v>234</v>
      </c>
      <c r="D17" s="13" t="s">
        <v>525</v>
      </c>
      <c r="E17" s="14">
        <v>97955</v>
      </c>
      <c r="F17" s="13"/>
      <c r="G17" s="14">
        <f t="shared" si="0"/>
        <v>97955</v>
      </c>
      <c r="H17" s="95"/>
      <c r="I17" s="60"/>
      <c r="J17" s="60"/>
      <c r="K17" s="60"/>
      <c r="L17" s="60"/>
      <c r="M17" s="95"/>
      <c r="N17" s="95"/>
      <c r="O17" s="95"/>
      <c r="P17" s="95"/>
      <c r="Q17" s="95"/>
      <c r="R17" s="13" t="s">
        <v>334</v>
      </c>
      <c r="S17" s="11" t="s">
        <v>666</v>
      </c>
      <c r="T17" s="11" t="s">
        <v>665</v>
      </c>
      <c r="U17" s="11"/>
      <c r="V17" s="60">
        <v>2024</v>
      </c>
    </row>
    <row r="18" spans="1:22" ht="69" x14ac:dyDescent="0.35">
      <c r="A18" t="s">
        <v>877</v>
      </c>
      <c r="B18" s="11" t="s">
        <v>23</v>
      </c>
      <c r="C18" s="11" t="s">
        <v>234</v>
      </c>
      <c r="D18" s="13" t="s">
        <v>525</v>
      </c>
      <c r="E18" s="14">
        <v>97955</v>
      </c>
      <c r="F18" s="13"/>
      <c r="G18" s="14">
        <f t="shared" si="0"/>
        <v>97955</v>
      </c>
      <c r="H18" s="14"/>
      <c r="I18" s="11"/>
      <c r="J18" s="11"/>
      <c r="K18" s="32"/>
      <c r="L18" s="32"/>
      <c r="M18" s="32"/>
      <c r="N18" s="32"/>
      <c r="O18" s="11"/>
      <c r="P18" s="11"/>
      <c r="Q18" s="11"/>
      <c r="R18" s="13" t="s">
        <v>334</v>
      </c>
      <c r="S18" s="11" t="s">
        <v>666</v>
      </c>
      <c r="T18" s="15">
        <v>45449</v>
      </c>
      <c r="U18" s="11"/>
      <c r="V18" s="11">
        <v>2024</v>
      </c>
    </row>
    <row r="19" spans="1:22" ht="15" customHeight="1" x14ac:dyDescent="0.35">
      <c r="A19" t="s">
        <v>878</v>
      </c>
      <c r="B19" s="92" t="s">
        <v>23</v>
      </c>
      <c r="C19" s="92" t="s">
        <v>1006</v>
      </c>
      <c r="D19" s="91" t="s">
        <v>527</v>
      </c>
      <c r="E19" s="93">
        <v>96975</v>
      </c>
      <c r="F19" s="92"/>
      <c r="G19" s="14">
        <f t="shared" si="0"/>
        <v>96975</v>
      </c>
      <c r="H19" s="14"/>
      <c r="I19" s="11"/>
      <c r="J19" s="11"/>
      <c r="K19" s="32"/>
      <c r="L19" s="11"/>
      <c r="M19" s="32"/>
      <c r="N19" s="11"/>
      <c r="O19" s="32"/>
      <c r="P19" s="11"/>
      <c r="Q19" s="11"/>
      <c r="R19" s="92" t="s">
        <v>334</v>
      </c>
      <c r="S19" s="92" t="s">
        <v>673</v>
      </c>
      <c r="T19" s="107">
        <v>45242</v>
      </c>
      <c r="U19" s="92"/>
      <c r="V19" s="13">
        <v>2023</v>
      </c>
    </row>
    <row r="20" spans="1:22" ht="69" x14ac:dyDescent="0.35">
      <c r="A20" t="s">
        <v>879</v>
      </c>
      <c r="B20" s="60" t="s">
        <v>23</v>
      </c>
      <c r="C20" s="60" t="s">
        <v>234</v>
      </c>
      <c r="D20" s="59" t="s">
        <v>525</v>
      </c>
      <c r="E20" s="109">
        <v>99706</v>
      </c>
      <c r="F20" s="59"/>
      <c r="G20" s="14">
        <f t="shared" si="0"/>
        <v>99706</v>
      </c>
      <c r="H20" s="32"/>
      <c r="I20" s="32"/>
      <c r="J20" s="32"/>
      <c r="K20" s="32"/>
      <c r="L20" s="32"/>
      <c r="M20" s="11"/>
      <c r="N20" s="11"/>
      <c r="O20" s="11"/>
      <c r="P20" s="11"/>
      <c r="Q20" s="11"/>
      <c r="R20" s="59" t="s">
        <v>334</v>
      </c>
      <c r="S20" s="60" t="s">
        <v>674</v>
      </c>
      <c r="T20" s="60" t="s">
        <v>664</v>
      </c>
      <c r="U20" s="60"/>
      <c r="V20" s="11">
        <v>2024</v>
      </c>
    </row>
    <row r="21" spans="1:22" ht="69" x14ac:dyDescent="0.35">
      <c r="A21" t="s">
        <v>880</v>
      </c>
      <c r="B21" s="11" t="s">
        <v>23</v>
      </c>
      <c r="C21" s="11" t="s">
        <v>234</v>
      </c>
      <c r="D21" s="13" t="s">
        <v>1022</v>
      </c>
      <c r="E21" s="14">
        <v>132790</v>
      </c>
      <c r="F21" s="13"/>
      <c r="G21" s="14">
        <f t="shared" si="0"/>
        <v>132790</v>
      </c>
      <c r="H21" s="32"/>
      <c r="I21" s="11"/>
      <c r="J21" s="11"/>
      <c r="K21" s="32"/>
      <c r="L21" s="32"/>
      <c r="M21" s="11"/>
      <c r="N21" s="11"/>
      <c r="O21" s="11"/>
      <c r="P21" s="11"/>
      <c r="Q21" s="11"/>
      <c r="R21" s="13" t="s">
        <v>334</v>
      </c>
      <c r="S21" s="15">
        <v>44781</v>
      </c>
      <c r="T21" s="15">
        <v>45420</v>
      </c>
      <c r="U21" s="11"/>
      <c r="V21" s="11">
        <v>2024</v>
      </c>
    </row>
    <row r="22" spans="1:22" ht="42.75" customHeight="1" x14ac:dyDescent="0.35">
      <c r="A22" t="s">
        <v>881</v>
      </c>
      <c r="B22" s="11" t="s">
        <v>23</v>
      </c>
      <c r="C22" s="11" t="s">
        <v>234</v>
      </c>
      <c r="D22" s="13" t="s">
        <v>1022</v>
      </c>
      <c r="E22" s="14">
        <v>132459</v>
      </c>
      <c r="F22" s="13"/>
      <c r="G22" s="14">
        <f t="shared" si="0"/>
        <v>132459</v>
      </c>
      <c r="H22" s="32"/>
      <c r="I22" s="11"/>
      <c r="J22" s="11"/>
      <c r="K22" s="32"/>
      <c r="L22" s="32"/>
      <c r="M22" s="11"/>
      <c r="N22" s="11"/>
      <c r="O22" s="11"/>
      <c r="P22" s="11"/>
      <c r="Q22" s="11"/>
      <c r="R22" s="13" t="s">
        <v>334</v>
      </c>
      <c r="S22" s="15">
        <v>44781</v>
      </c>
      <c r="T22" s="15">
        <v>45420</v>
      </c>
      <c r="U22" s="11"/>
      <c r="V22" s="11">
        <v>2024</v>
      </c>
    </row>
    <row r="23" spans="1:22" ht="92" x14ac:dyDescent="0.35">
      <c r="A23" t="s">
        <v>882</v>
      </c>
      <c r="B23" s="11" t="s">
        <v>23</v>
      </c>
      <c r="C23" s="11" t="s">
        <v>1008</v>
      </c>
      <c r="D23" s="13" t="s">
        <v>1022</v>
      </c>
      <c r="E23" s="14">
        <v>96982</v>
      </c>
      <c r="F23" s="13"/>
      <c r="G23" s="14">
        <f t="shared" si="0"/>
        <v>96982</v>
      </c>
      <c r="H23" s="32"/>
      <c r="I23" s="11"/>
      <c r="J23" s="11"/>
      <c r="K23" s="32"/>
      <c r="L23" s="32"/>
      <c r="M23" s="11"/>
      <c r="N23" s="11"/>
      <c r="O23" s="11"/>
      <c r="P23" s="11"/>
      <c r="Q23" s="11"/>
      <c r="R23" s="13" t="s">
        <v>334</v>
      </c>
      <c r="S23" s="11" t="s">
        <v>673</v>
      </c>
      <c r="T23" s="11" t="s">
        <v>676</v>
      </c>
      <c r="U23" s="11"/>
      <c r="V23" s="75">
        <v>2024</v>
      </c>
    </row>
    <row r="24" spans="1:22" ht="15" customHeight="1" x14ac:dyDescent="0.35">
      <c r="A24" t="s">
        <v>883</v>
      </c>
      <c r="B24" s="92" t="s">
        <v>23</v>
      </c>
      <c r="C24" s="92" t="s">
        <v>1008</v>
      </c>
      <c r="D24" s="92" t="s">
        <v>1022</v>
      </c>
      <c r="E24" s="93">
        <v>84599</v>
      </c>
      <c r="F24" s="92"/>
      <c r="G24" s="14">
        <f t="shared" si="0"/>
        <v>84599</v>
      </c>
      <c r="H24" s="14"/>
      <c r="I24" s="13"/>
      <c r="J24" s="13"/>
      <c r="K24" s="13"/>
      <c r="L24" s="13"/>
      <c r="M24" s="14"/>
      <c r="N24" s="14"/>
      <c r="O24" s="13"/>
      <c r="P24" s="13"/>
      <c r="Q24" s="13"/>
      <c r="R24" s="92" t="s">
        <v>334</v>
      </c>
      <c r="S24" s="92" t="s">
        <v>677</v>
      </c>
      <c r="T24" s="92" t="s">
        <v>676</v>
      </c>
      <c r="U24" s="92"/>
      <c r="V24" s="13">
        <v>2024</v>
      </c>
    </row>
    <row r="25" spans="1:22" ht="69" x14ac:dyDescent="0.35">
      <c r="A25" t="s">
        <v>884</v>
      </c>
      <c r="B25" s="60" t="s">
        <v>23</v>
      </c>
      <c r="C25" s="60" t="s">
        <v>234</v>
      </c>
      <c r="D25" s="59" t="s">
        <v>525</v>
      </c>
      <c r="E25" s="109">
        <v>97654</v>
      </c>
      <c r="F25" s="59"/>
      <c r="G25" s="14">
        <f t="shared" si="0"/>
        <v>97654</v>
      </c>
      <c r="H25" s="73"/>
      <c r="I25" s="16"/>
      <c r="J25" s="16"/>
      <c r="K25" s="16"/>
      <c r="L25" s="16"/>
      <c r="M25" s="16"/>
      <c r="N25" s="16"/>
      <c r="O25" s="16"/>
      <c r="P25" s="16"/>
      <c r="Q25" s="16"/>
      <c r="R25" s="59" t="s">
        <v>334</v>
      </c>
      <c r="S25" s="60" t="s">
        <v>666</v>
      </c>
      <c r="T25" s="108">
        <v>45449</v>
      </c>
      <c r="U25" s="60"/>
      <c r="V25" s="11">
        <v>2024</v>
      </c>
    </row>
    <row r="26" spans="1:22" ht="15" customHeight="1" x14ac:dyDescent="0.35">
      <c r="A26" t="s">
        <v>885</v>
      </c>
      <c r="B26" s="92" t="s">
        <v>23</v>
      </c>
      <c r="C26" s="92" t="s">
        <v>1008</v>
      </c>
      <c r="D26" s="91" t="s">
        <v>527</v>
      </c>
      <c r="E26" s="93">
        <v>84687</v>
      </c>
      <c r="F26" s="92"/>
      <c r="G26" s="14">
        <f t="shared" si="0"/>
        <v>84687</v>
      </c>
      <c r="H26" s="13"/>
      <c r="I26" s="11"/>
      <c r="J26" s="11"/>
      <c r="K26" s="11"/>
      <c r="L26" s="11"/>
      <c r="M26" s="11"/>
      <c r="N26" s="11"/>
      <c r="O26" s="11"/>
      <c r="P26" s="11"/>
      <c r="Q26" s="11"/>
      <c r="R26" s="92" t="s">
        <v>334</v>
      </c>
      <c r="S26" s="92" t="s">
        <v>678</v>
      </c>
      <c r="T26" s="92" t="s">
        <v>679</v>
      </c>
      <c r="U26" s="92"/>
      <c r="V26" s="13">
        <v>2024</v>
      </c>
    </row>
    <row r="27" spans="1:22" ht="15" customHeight="1" x14ac:dyDescent="0.35">
      <c r="A27" t="s">
        <v>886</v>
      </c>
      <c r="B27" s="92" t="s">
        <v>23</v>
      </c>
      <c r="C27" s="92" t="s">
        <v>228</v>
      </c>
      <c r="D27" s="92" t="s">
        <v>525</v>
      </c>
      <c r="E27" s="93">
        <v>83409</v>
      </c>
      <c r="F27" s="92"/>
      <c r="G27" s="14">
        <f t="shared" si="0"/>
        <v>83409</v>
      </c>
      <c r="H27" s="21"/>
      <c r="I27" s="16"/>
      <c r="J27" s="16"/>
      <c r="K27" s="16"/>
      <c r="L27" s="16"/>
      <c r="M27" s="16"/>
      <c r="N27" s="16"/>
      <c r="O27" s="21"/>
      <c r="P27" s="21"/>
      <c r="Q27" s="16"/>
      <c r="R27" s="92" t="s">
        <v>334</v>
      </c>
      <c r="S27" s="107">
        <v>44541</v>
      </c>
      <c r="T27" s="92" t="s">
        <v>681</v>
      </c>
      <c r="U27" s="92"/>
      <c r="V27" s="16">
        <v>2023</v>
      </c>
    </row>
    <row r="28" spans="1:22" ht="25.5" customHeight="1" x14ac:dyDescent="0.35">
      <c r="A28" t="s">
        <v>887</v>
      </c>
      <c r="B28" s="92" t="s">
        <v>23</v>
      </c>
      <c r="C28" s="92" t="s">
        <v>1008</v>
      </c>
      <c r="D28" s="91" t="s">
        <v>527</v>
      </c>
      <c r="E28" s="93">
        <v>95807</v>
      </c>
      <c r="F28" s="92"/>
      <c r="G28" s="14">
        <f t="shared" si="0"/>
        <v>95807</v>
      </c>
      <c r="R28" s="92" t="s">
        <v>334</v>
      </c>
      <c r="S28" s="92" t="s">
        <v>682</v>
      </c>
      <c r="T28" s="92" t="s">
        <v>679</v>
      </c>
      <c r="U28" s="92"/>
      <c r="V28" s="16">
        <v>2024</v>
      </c>
    </row>
    <row r="29" spans="1:22" ht="138" x14ac:dyDescent="0.35">
      <c r="A29" t="s">
        <v>888</v>
      </c>
      <c r="B29" s="60" t="s">
        <v>23</v>
      </c>
      <c r="C29" s="60" t="s">
        <v>1009</v>
      </c>
      <c r="D29" s="72" t="s">
        <v>527</v>
      </c>
      <c r="E29" s="109">
        <v>83883</v>
      </c>
      <c r="F29" s="59"/>
      <c r="G29" s="14">
        <f t="shared" si="0"/>
        <v>83883</v>
      </c>
      <c r="R29" s="59" t="s">
        <v>334</v>
      </c>
      <c r="S29" s="108">
        <v>44900</v>
      </c>
      <c r="T29" s="60" t="s">
        <v>684</v>
      </c>
      <c r="U29" s="60"/>
      <c r="V29" s="16">
        <v>2022</v>
      </c>
    </row>
    <row r="30" spans="1:22" ht="15" customHeight="1" x14ac:dyDescent="0.35">
      <c r="A30" t="s">
        <v>889</v>
      </c>
      <c r="B30" s="92" t="s">
        <v>23</v>
      </c>
      <c r="C30" s="92" t="s">
        <v>1006</v>
      </c>
      <c r="D30" s="91" t="s">
        <v>527</v>
      </c>
      <c r="E30" s="93">
        <v>96672</v>
      </c>
      <c r="F30" s="92"/>
      <c r="G30" s="14">
        <f t="shared" si="0"/>
        <v>96672</v>
      </c>
      <c r="R30" s="92" t="s">
        <v>334</v>
      </c>
      <c r="S30" s="92" t="s">
        <v>673</v>
      </c>
      <c r="T30" s="107">
        <v>45242</v>
      </c>
      <c r="U30" s="92"/>
      <c r="V30" s="16">
        <v>2023</v>
      </c>
    </row>
    <row r="31" spans="1:22" ht="80.5" x14ac:dyDescent="0.35">
      <c r="A31" t="s">
        <v>890</v>
      </c>
      <c r="B31" s="11" t="s">
        <v>23</v>
      </c>
      <c r="C31" s="11" t="s">
        <v>1011</v>
      </c>
      <c r="D31" s="13" t="s">
        <v>1022</v>
      </c>
      <c r="E31" s="14">
        <v>84082</v>
      </c>
      <c r="F31" s="13"/>
      <c r="G31" s="14">
        <f t="shared" si="0"/>
        <v>84082</v>
      </c>
      <c r="R31" s="13" t="s">
        <v>334</v>
      </c>
      <c r="S31" s="15">
        <v>44902</v>
      </c>
      <c r="T31" s="15">
        <v>45484</v>
      </c>
      <c r="U31" s="11"/>
      <c r="V31" s="16">
        <v>2024</v>
      </c>
    </row>
    <row r="32" spans="1:22" ht="15" customHeight="1" x14ac:dyDescent="0.35">
      <c r="A32" t="s">
        <v>891</v>
      </c>
      <c r="B32" s="92" t="s">
        <v>23</v>
      </c>
      <c r="C32" s="92" t="s">
        <v>1015</v>
      </c>
      <c r="D32" s="91" t="s">
        <v>527</v>
      </c>
      <c r="E32" s="93">
        <v>84590</v>
      </c>
      <c r="F32" s="92"/>
      <c r="G32" s="14">
        <f t="shared" si="0"/>
        <v>84590</v>
      </c>
      <c r="R32" s="92" t="s">
        <v>334</v>
      </c>
      <c r="S32" s="92" t="s">
        <v>687</v>
      </c>
      <c r="T32" s="107">
        <v>45545</v>
      </c>
      <c r="U32" s="92"/>
      <c r="V32" s="16">
        <v>2024</v>
      </c>
    </row>
    <row r="33" spans="1:22" ht="15" customHeight="1" x14ac:dyDescent="0.35">
      <c r="A33" t="s">
        <v>892</v>
      </c>
      <c r="B33" s="92" t="s">
        <v>23</v>
      </c>
      <c r="C33" s="92" t="s">
        <v>1015</v>
      </c>
      <c r="D33" s="91" t="s">
        <v>527</v>
      </c>
      <c r="E33" s="93">
        <v>84771</v>
      </c>
      <c r="F33" s="92"/>
      <c r="G33" s="14">
        <f t="shared" si="0"/>
        <v>84771</v>
      </c>
      <c r="R33" s="92" t="s">
        <v>334</v>
      </c>
      <c r="S33" s="92" t="s">
        <v>688</v>
      </c>
      <c r="T33" s="107">
        <v>45545</v>
      </c>
      <c r="U33" s="92"/>
      <c r="V33" s="16">
        <v>2024</v>
      </c>
    </row>
    <row r="34" spans="1:22" ht="47" x14ac:dyDescent="0.35">
      <c r="A34" t="s">
        <v>893</v>
      </c>
      <c r="B34" s="11" t="s">
        <v>23</v>
      </c>
      <c r="C34" s="11" t="s">
        <v>236</v>
      </c>
      <c r="D34" s="72" t="s">
        <v>527</v>
      </c>
      <c r="E34" s="14">
        <v>25102</v>
      </c>
      <c r="F34" s="13"/>
      <c r="G34" s="14">
        <f t="shared" si="0"/>
        <v>25102</v>
      </c>
      <c r="R34" s="13" t="s">
        <v>334</v>
      </c>
      <c r="S34" s="11" t="s">
        <v>689</v>
      </c>
      <c r="T34" s="15">
        <v>45329</v>
      </c>
      <c r="U34" s="11"/>
      <c r="V34" s="16">
        <v>2024</v>
      </c>
    </row>
    <row r="35" spans="1:22" ht="15" customHeight="1" x14ac:dyDescent="0.35">
      <c r="A35" t="s">
        <v>894</v>
      </c>
      <c r="B35" s="92" t="s">
        <v>23</v>
      </c>
      <c r="C35" s="92" t="s">
        <v>1015</v>
      </c>
      <c r="D35" s="91" t="s">
        <v>527</v>
      </c>
      <c r="E35" s="93">
        <v>84635</v>
      </c>
      <c r="F35" s="92"/>
      <c r="G35" s="14">
        <f t="shared" si="0"/>
        <v>84635</v>
      </c>
      <c r="R35" s="92" t="s">
        <v>334</v>
      </c>
      <c r="S35" s="92" t="s">
        <v>687</v>
      </c>
      <c r="T35" s="107">
        <v>45545</v>
      </c>
      <c r="U35" s="92"/>
      <c r="V35" s="16">
        <v>2024</v>
      </c>
    </row>
    <row r="36" spans="1:22" ht="15" customHeight="1" x14ac:dyDescent="0.35">
      <c r="A36" t="s">
        <v>895</v>
      </c>
      <c r="B36" s="92" t="s">
        <v>23</v>
      </c>
      <c r="C36" s="92" t="s">
        <v>1014</v>
      </c>
      <c r="D36" s="92" t="s">
        <v>1022</v>
      </c>
      <c r="E36" s="93">
        <v>84809</v>
      </c>
      <c r="F36" s="92"/>
      <c r="G36" s="14">
        <f t="shared" si="0"/>
        <v>84809</v>
      </c>
      <c r="R36" s="92" t="s">
        <v>334</v>
      </c>
      <c r="S36" s="107">
        <v>44238</v>
      </c>
      <c r="T36" s="92" t="s">
        <v>691</v>
      </c>
      <c r="U36" s="92"/>
      <c r="V36" s="16">
        <v>2023</v>
      </c>
    </row>
    <row r="37" spans="1:22" ht="138" x14ac:dyDescent="0.35">
      <c r="A37" t="s">
        <v>896</v>
      </c>
      <c r="B37" s="11" t="s">
        <v>23</v>
      </c>
      <c r="C37" s="11" t="s">
        <v>1009</v>
      </c>
      <c r="D37" s="72" t="s">
        <v>527</v>
      </c>
      <c r="E37" s="14">
        <v>84687</v>
      </c>
      <c r="F37" s="13"/>
      <c r="G37" s="14">
        <f t="shared" si="0"/>
        <v>84687</v>
      </c>
      <c r="R37" s="13" t="s">
        <v>334</v>
      </c>
      <c r="S37" s="15">
        <v>44902</v>
      </c>
      <c r="T37" s="11" t="s">
        <v>684</v>
      </c>
      <c r="U37" s="11"/>
      <c r="V37" s="16">
        <v>2022</v>
      </c>
    </row>
    <row r="38" spans="1:22" ht="92" x14ac:dyDescent="0.35">
      <c r="A38" t="s">
        <v>897</v>
      </c>
      <c r="B38" s="60" t="s">
        <v>23</v>
      </c>
      <c r="C38" s="60" t="s">
        <v>1013</v>
      </c>
      <c r="D38" s="59" t="s">
        <v>1022</v>
      </c>
      <c r="E38" s="109">
        <v>96220</v>
      </c>
      <c r="F38" s="59"/>
      <c r="G38" s="14">
        <f t="shared" si="0"/>
        <v>96220</v>
      </c>
      <c r="R38" s="59" t="s">
        <v>334</v>
      </c>
      <c r="S38" s="60" t="s">
        <v>692</v>
      </c>
      <c r="T38" s="60" t="s">
        <v>693</v>
      </c>
      <c r="U38" s="60"/>
      <c r="V38" s="16">
        <v>2024</v>
      </c>
    </row>
    <row r="39" spans="1:22" ht="15" customHeight="1" x14ac:dyDescent="0.35">
      <c r="A39" t="s">
        <v>898</v>
      </c>
      <c r="B39" s="60" t="s">
        <v>23</v>
      </c>
      <c r="C39" s="60" t="s">
        <v>1010</v>
      </c>
      <c r="D39" s="72" t="s">
        <v>527</v>
      </c>
      <c r="E39" s="109">
        <v>83454</v>
      </c>
      <c r="F39" s="59"/>
      <c r="G39" s="14">
        <f t="shared" si="0"/>
        <v>83454</v>
      </c>
      <c r="R39" s="59" t="s">
        <v>334</v>
      </c>
      <c r="S39" s="60" t="s">
        <v>695</v>
      </c>
      <c r="T39" s="108">
        <v>45174</v>
      </c>
      <c r="U39" s="60"/>
      <c r="V39" s="16">
        <v>2023</v>
      </c>
    </row>
    <row r="40" spans="1:22" ht="15" customHeight="1" x14ac:dyDescent="0.35">
      <c r="A40" t="s">
        <v>899</v>
      </c>
      <c r="B40" s="60" t="s">
        <v>23</v>
      </c>
      <c r="C40" s="60" t="s">
        <v>1010</v>
      </c>
      <c r="D40" s="59" t="s">
        <v>1022</v>
      </c>
      <c r="E40" s="109">
        <v>84109</v>
      </c>
      <c r="F40" s="59"/>
      <c r="G40" s="14">
        <f t="shared" si="0"/>
        <v>84109</v>
      </c>
      <c r="R40" s="13" t="s">
        <v>334</v>
      </c>
      <c r="S40" s="11" t="s">
        <v>696</v>
      </c>
      <c r="T40" s="11" t="s">
        <v>697</v>
      </c>
      <c r="U40" s="11"/>
      <c r="V40" s="16">
        <v>2023</v>
      </c>
    </row>
    <row r="41" spans="1:22" ht="80.5" x14ac:dyDescent="0.35">
      <c r="A41" t="s">
        <v>900</v>
      </c>
      <c r="B41" s="60" t="s">
        <v>23</v>
      </c>
      <c r="C41" s="60" t="s">
        <v>1007</v>
      </c>
      <c r="D41" s="72" t="s">
        <v>527</v>
      </c>
      <c r="E41" s="109">
        <v>91590</v>
      </c>
      <c r="F41" s="59"/>
      <c r="G41" s="14">
        <f t="shared" si="0"/>
        <v>91590</v>
      </c>
      <c r="R41" s="13" t="s">
        <v>334</v>
      </c>
      <c r="S41" s="11" t="s">
        <v>669</v>
      </c>
      <c r="T41" s="15">
        <v>45355</v>
      </c>
      <c r="U41" s="11"/>
      <c r="V41" s="16">
        <v>2024</v>
      </c>
    </row>
    <row r="42" spans="1:22" ht="15" customHeight="1" x14ac:dyDescent="0.35">
      <c r="A42" t="s">
        <v>901</v>
      </c>
      <c r="B42" s="92" t="s">
        <v>23</v>
      </c>
      <c r="C42" s="92" t="s">
        <v>1006</v>
      </c>
      <c r="D42" s="91" t="s">
        <v>527</v>
      </c>
      <c r="E42" s="93">
        <v>84004</v>
      </c>
      <c r="F42" s="92"/>
      <c r="G42" s="14">
        <f t="shared" si="0"/>
        <v>84004</v>
      </c>
      <c r="R42" s="92" t="s">
        <v>334</v>
      </c>
      <c r="S42" s="92" t="s">
        <v>699</v>
      </c>
      <c r="T42" s="92" t="s">
        <v>698</v>
      </c>
      <c r="U42" s="92"/>
      <c r="V42" s="16">
        <v>2023</v>
      </c>
    </row>
    <row r="43" spans="1:22" ht="80.5" x14ac:dyDescent="0.35">
      <c r="A43" t="s">
        <v>902</v>
      </c>
      <c r="B43" s="11" t="s">
        <v>23</v>
      </c>
      <c r="C43" s="11" t="s">
        <v>1011</v>
      </c>
      <c r="D43" s="72" t="s">
        <v>527</v>
      </c>
      <c r="E43" s="14">
        <v>84513</v>
      </c>
      <c r="F43" s="13"/>
      <c r="G43" s="14">
        <f t="shared" si="0"/>
        <v>84513</v>
      </c>
      <c r="R43" s="13" t="s">
        <v>334</v>
      </c>
      <c r="S43" s="11" t="s">
        <v>702</v>
      </c>
      <c r="T43" s="15">
        <v>45454</v>
      </c>
      <c r="U43" s="11"/>
      <c r="V43" s="16">
        <v>2024</v>
      </c>
    </row>
    <row r="44" spans="1:22" ht="42.75" customHeight="1" x14ac:dyDescent="0.35">
      <c r="A44" t="s">
        <v>903</v>
      </c>
      <c r="B44" s="11" t="s">
        <v>23</v>
      </c>
      <c r="C44" s="11" t="s">
        <v>1011</v>
      </c>
      <c r="D44" s="13" t="s">
        <v>1022</v>
      </c>
      <c r="E44" s="14">
        <v>84920</v>
      </c>
      <c r="F44" s="13"/>
      <c r="G44" s="14">
        <f t="shared" si="0"/>
        <v>84920</v>
      </c>
      <c r="R44" s="13" t="s">
        <v>334</v>
      </c>
      <c r="S44" s="11" t="s">
        <v>702</v>
      </c>
      <c r="T44" s="15">
        <v>45484</v>
      </c>
      <c r="U44" s="11"/>
      <c r="V44" s="16">
        <v>2024</v>
      </c>
    </row>
    <row r="45" spans="1:22" ht="15" customHeight="1" x14ac:dyDescent="0.35">
      <c r="A45" t="s">
        <v>904</v>
      </c>
      <c r="B45" s="11" t="s">
        <v>23</v>
      </c>
      <c r="C45" s="11" t="s">
        <v>1011</v>
      </c>
      <c r="D45" s="72" t="s">
        <v>527</v>
      </c>
      <c r="E45" s="14">
        <v>84989</v>
      </c>
      <c r="F45" s="13"/>
      <c r="G45" s="14">
        <f t="shared" si="0"/>
        <v>84989</v>
      </c>
      <c r="R45" s="13" t="s">
        <v>334</v>
      </c>
      <c r="S45" s="11" t="s">
        <v>702</v>
      </c>
      <c r="T45" s="11" t="s">
        <v>703</v>
      </c>
      <c r="U45" s="11"/>
      <c r="V45" s="16">
        <v>2024</v>
      </c>
    </row>
    <row r="46" spans="1:22" ht="80.5" x14ac:dyDescent="0.35">
      <c r="A46" t="s">
        <v>905</v>
      </c>
      <c r="B46" s="11" t="s">
        <v>23</v>
      </c>
      <c r="C46" s="11" t="s">
        <v>1011</v>
      </c>
      <c r="D46" s="13" t="s">
        <v>1022</v>
      </c>
      <c r="E46" s="14">
        <v>96044</v>
      </c>
      <c r="F46" s="13"/>
      <c r="G46" s="14">
        <f t="shared" si="0"/>
        <v>96044</v>
      </c>
      <c r="R46" s="13" t="s">
        <v>334</v>
      </c>
      <c r="S46" s="11" t="s">
        <v>704</v>
      </c>
      <c r="T46" s="15">
        <v>45484</v>
      </c>
      <c r="U46" s="11"/>
      <c r="V46" s="16">
        <v>2024</v>
      </c>
    </row>
    <row r="47" spans="1:22" ht="15" customHeight="1" x14ac:dyDescent="0.35">
      <c r="A47" t="s">
        <v>906</v>
      </c>
      <c r="B47" s="11" t="s">
        <v>23</v>
      </c>
      <c r="C47" s="11" t="s">
        <v>1011</v>
      </c>
      <c r="D47" s="72" t="s">
        <v>527</v>
      </c>
      <c r="E47" s="14">
        <v>71306</v>
      </c>
      <c r="F47" s="13"/>
      <c r="G47" s="14">
        <f t="shared" si="0"/>
        <v>71306</v>
      </c>
      <c r="R47" s="13" t="s">
        <v>334</v>
      </c>
      <c r="S47" s="11" t="s">
        <v>705</v>
      </c>
      <c r="T47" s="15">
        <v>45484</v>
      </c>
      <c r="U47" s="11"/>
      <c r="V47" s="16">
        <v>2024</v>
      </c>
    </row>
    <row r="48" spans="1:22" ht="15" customHeight="1" x14ac:dyDescent="0.35">
      <c r="A48" t="s">
        <v>907</v>
      </c>
      <c r="B48" s="60" t="s">
        <v>23</v>
      </c>
      <c r="C48" s="60" t="s">
        <v>1011</v>
      </c>
      <c r="D48" s="59" t="s">
        <v>1022</v>
      </c>
      <c r="E48" s="109">
        <v>84996</v>
      </c>
      <c r="F48" s="13"/>
      <c r="G48" s="14">
        <f t="shared" si="0"/>
        <v>84996</v>
      </c>
      <c r="R48" s="59" t="s">
        <v>334</v>
      </c>
      <c r="S48" s="60" t="s">
        <v>702</v>
      </c>
      <c r="T48" s="60" t="s">
        <v>703</v>
      </c>
      <c r="U48" s="60"/>
      <c r="V48" s="16">
        <v>2024</v>
      </c>
    </row>
    <row r="49" spans="1:22" ht="80.5" x14ac:dyDescent="0.35">
      <c r="A49" t="s">
        <v>908</v>
      </c>
      <c r="B49" s="60" t="s">
        <v>23</v>
      </c>
      <c r="C49" s="60" t="s">
        <v>1011</v>
      </c>
      <c r="D49" s="59" t="s">
        <v>1022</v>
      </c>
      <c r="E49" s="109">
        <v>71458</v>
      </c>
      <c r="F49" s="13"/>
      <c r="G49" s="14">
        <f t="shared" si="0"/>
        <v>71458</v>
      </c>
      <c r="R49" s="59" t="s">
        <v>334</v>
      </c>
      <c r="S49" s="60" t="s">
        <v>678</v>
      </c>
      <c r="T49" s="108">
        <v>45484</v>
      </c>
      <c r="U49" s="60"/>
      <c r="V49" s="16">
        <v>2024</v>
      </c>
    </row>
    <row r="50" spans="1:22" ht="15" customHeight="1" x14ac:dyDescent="0.35">
      <c r="A50" t="s">
        <v>909</v>
      </c>
      <c r="B50" s="11" t="s">
        <v>23</v>
      </c>
      <c r="C50" s="11" t="s">
        <v>1011</v>
      </c>
      <c r="D50" s="13" t="s">
        <v>1022</v>
      </c>
      <c r="E50" s="14">
        <v>83660</v>
      </c>
      <c r="F50" s="13"/>
      <c r="G50" s="14">
        <f t="shared" si="0"/>
        <v>83660</v>
      </c>
      <c r="R50" s="13" t="s">
        <v>334</v>
      </c>
      <c r="S50" s="11" t="s">
        <v>702</v>
      </c>
      <c r="T50" s="15">
        <v>45454</v>
      </c>
      <c r="U50" s="11"/>
      <c r="V50" s="16">
        <v>2024</v>
      </c>
    </row>
    <row r="51" spans="1:22" ht="15" customHeight="1" x14ac:dyDescent="0.35">
      <c r="A51" t="s">
        <v>910</v>
      </c>
      <c r="B51" s="11" t="s">
        <v>23</v>
      </c>
      <c r="C51" s="11" t="s">
        <v>1011</v>
      </c>
      <c r="D51" s="72" t="s">
        <v>527</v>
      </c>
      <c r="E51" s="14">
        <v>72384</v>
      </c>
      <c r="F51" s="13"/>
      <c r="G51" s="14">
        <f t="shared" si="0"/>
        <v>72384</v>
      </c>
      <c r="R51" s="13" t="s">
        <v>334</v>
      </c>
      <c r="S51" s="11" t="s">
        <v>706</v>
      </c>
      <c r="T51" s="15">
        <v>45484</v>
      </c>
      <c r="U51" s="11"/>
      <c r="V51" s="16">
        <v>2024</v>
      </c>
    </row>
    <row r="52" spans="1:22" ht="15" customHeight="1" x14ac:dyDescent="0.35">
      <c r="A52" t="s">
        <v>911</v>
      </c>
      <c r="B52" s="11" t="s">
        <v>23</v>
      </c>
      <c r="C52" s="11" t="s">
        <v>1011</v>
      </c>
      <c r="D52" s="13" t="s">
        <v>1022</v>
      </c>
      <c r="E52" s="14">
        <v>95343</v>
      </c>
      <c r="F52" s="13"/>
      <c r="G52" s="14">
        <f t="shared" si="0"/>
        <v>95343</v>
      </c>
      <c r="R52" s="13" t="s">
        <v>334</v>
      </c>
      <c r="S52" s="15">
        <v>44902</v>
      </c>
      <c r="T52" s="15">
        <v>45484</v>
      </c>
      <c r="U52" s="11"/>
      <c r="V52" s="16">
        <v>2024</v>
      </c>
    </row>
    <row r="53" spans="1:22" ht="80.5" x14ac:dyDescent="0.35">
      <c r="A53" t="s">
        <v>912</v>
      </c>
      <c r="B53" s="11" t="s">
        <v>23</v>
      </c>
      <c r="C53" s="11" t="s">
        <v>1011</v>
      </c>
      <c r="D53" s="13" t="s">
        <v>1022</v>
      </c>
      <c r="E53" s="14">
        <v>95761</v>
      </c>
      <c r="F53" s="13"/>
      <c r="G53" s="14">
        <f t="shared" si="0"/>
        <v>95761</v>
      </c>
      <c r="R53" s="13" t="s">
        <v>334</v>
      </c>
      <c r="S53" s="15">
        <v>44780</v>
      </c>
      <c r="T53" s="15">
        <v>45484</v>
      </c>
      <c r="U53" s="11"/>
      <c r="V53" s="16">
        <v>2024</v>
      </c>
    </row>
    <row r="54" spans="1:22" ht="15" customHeight="1" x14ac:dyDescent="0.35">
      <c r="A54" t="s">
        <v>913</v>
      </c>
      <c r="B54" s="92" t="s">
        <v>23</v>
      </c>
      <c r="C54" s="92" t="s">
        <v>1015</v>
      </c>
      <c r="D54" s="92" t="s">
        <v>1022</v>
      </c>
      <c r="E54" s="93">
        <v>102513</v>
      </c>
      <c r="F54" s="92"/>
      <c r="G54" s="14">
        <f t="shared" si="0"/>
        <v>102513</v>
      </c>
      <c r="R54" s="92" t="s">
        <v>334</v>
      </c>
      <c r="S54" s="107">
        <v>44869</v>
      </c>
      <c r="T54" s="92" t="s">
        <v>707</v>
      </c>
      <c r="U54" s="92"/>
      <c r="V54" s="16">
        <v>2024</v>
      </c>
    </row>
    <row r="55" spans="1:22" ht="69" x14ac:dyDescent="0.35">
      <c r="A55" t="s">
        <v>914</v>
      </c>
      <c r="B55" s="60" t="s">
        <v>23</v>
      </c>
      <c r="C55" s="60" t="s">
        <v>234</v>
      </c>
      <c r="D55" s="72" t="s">
        <v>527</v>
      </c>
      <c r="E55" s="109">
        <v>84189</v>
      </c>
      <c r="F55" s="13"/>
      <c r="G55" s="14">
        <f t="shared" si="0"/>
        <v>84189</v>
      </c>
      <c r="R55" s="59" t="s">
        <v>334</v>
      </c>
      <c r="S55" s="60" t="s">
        <v>708</v>
      </c>
      <c r="T55" s="60" t="s">
        <v>709</v>
      </c>
      <c r="U55" s="60"/>
      <c r="V55" s="16">
        <v>2023</v>
      </c>
    </row>
    <row r="56" spans="1:22" ht="15" customHeight="1" x14ac:dyDescent="0.35">
      <c r="A56" t="s">
        <v>915</v>
      </c>
      <c r="B56" s="11" t="s">
        <v>23</v>
      </c>
      <c r="C56" s="11" t="s">
        <v>1011</v>
      </c>
      <c r="D56" s="13" t="s">
        <v>1022</v>
      </c>
      <c r="E56" s="14">
        <v>84138</v>
      </c>
      <c r="F56" s="13"/>
      <c r="G56" s="14">
        <f t="shared" si="0"/>
        <v>84138</v>
      </c>
      <c r="R56" s="13" t="s">
        <v>334</v>
      </c>
      <c r="S56" s="11" t="s">
        <v>692</v>
      </c>
      <c r="T56" s="11" t="s">
        <v>710</v>
      </c>
      <c r="U56" s="11"/>
      <c r="V56" s="16">
        <v>2023</v>
      </c>
    </row>
    <row r="57" spans="1:22" ht="15" customHeight="1" x14ac:dyDescent="0.35">
      <c r="A57" t="s">
        <v>916</v>
      </c>
      <c r="B57" s="60" t="s">
        <v>23</v>
      </c>
      <c r="C57" s="60" t="s">
        <v>234</v>
      </c>
      <c r="D57" s="72" t="s">
        <v>527</v>
      </c>
      <c r="E57" s="109">
        <v>99472</v>
      </c>
      <c r="F57" s="13"/>
      <c r="G57" s="14">
        <f t="shared" si="0"/>
        <v>99472</v>
      </c>
      <c r="R57" s="59" t="s">
        <v>334</v>
      </c>
      <c r="S57" s="60" t="s">
        <v>666</v>
      </c>
      <c r="T57" s="60" t="s">
        <v>709</v>
      </c>
      <c r="U57" s="60"/>
      <c r="V57" s="16">
        <v>2023</v>
      </c>
    </row>
    <row r="58" spans="1:22" ht="15" customHeight="1" x14ac:dyDescent="0.35">
      <c r="A58" t="s">
        <v>917</v>
      </c>
      <c r="B58" s="92" t="s">
        <v>23</v>
      </c>
      <c r="C58" s="92" t="s">
        <v>1010</v>
      </c>
      <c r="D58" s="91" t="s">
        <v>527</v>
      </c>
      <c r="E58" s="93">
        <v>94747</v>
      </c>
      <c r="F58" s="92"/>
      <c r="G58" s="14">
        <f t="shared" si="0"/>
        <v>94747</v>
      </c>
      <c r="R58" s="92" t="s">
        <v>334</v>
      </c>
      <c r="S58" s="92" t="s">
        <v>711</v>
      </c>
      <c r="T58" s="92" t="s">
        <v>712</v>
      </c>
      <c r="U58" s="92"/>
      <c r="V58" s="16">
        <v>2023</v>
      </c>
    </row>
    <row r="59" spans="1:22" ht="42.75" customHeight="1" x14ac:dyDescent="0.35">
      <c r="A59" t="s">
        <v>918</v>
      </c>
      <c r="B59" s="60" t="s">
        <v>23</v>
      </c>
      <c r="C59" s="60" t="s">
        <v>1012</v>
      </c>
      <c r="D59" s="59" t="s">
        <v>1022</v>
      </c>
      <c r="E59" s="109">
        <v>84236</v>
      </c>
      <c r="F59" s="13"/>
      <c r="G59" s="14">
        <f t="shared" si="0"/>
        <v>84236</v>
      </c>
      <c r="R59" s="59" t="s">
        <v>334</v>
      </c>
      <c r="S59" s="60" t="s">
        <v>714</v>
      </c>
      <c r="T59" s="60" t="s">
        <v>715</v>
      </c>
      <c r="U59" s="60"/>
      <c r="V59" s="16">
        <v>2024</v>
      </c>
    </row>
    <row r="60" spans="1:22" ht="15" customHeight="1" x14ac:dyDescent="0.35">
      <c r="A60" t="s">
        <v>919</v>
      </c>
      <c r="B60" s="60" t="s">
        <v>23</v>
      </c>
      <c r="C60" s="60" t="s">
        <v>1007</v>
      </c>
      <c r="D60" s="59" t="s">
        <v>1022</v>
      </c>
      <c r="E60" s="109">
        <v>84134</v>
      </c>
      <c r="F60" s="13"/>
      <c r="G60" s="14">
        <f t="shared" si="0"/>
        <v>84134</v>
      </c>
      <c r="R60" s="59" t="s">
        <v>334</v>
      </c>
      <c r="S60" s="108">
        <v>44626</v>
      </c>
      <c r="T60" s="60" t="s">
        <v>648</v>
      </c>
      <c r="U60" s="60"/>
      <c r="V60" s="16">
        <v>2023</v>
      </c>
    </row>
    <row r="61" spans="1:22" ht="15" customHeight="1" x14ac:dyDescent="0.35">
      <c r="A61" t="s">
        <v>920</v>
      </c>
      <c r="B61" s="60" t="s">
        <v>23</v>
      </c>
      <c r="C61" s="60" t="s">
        <v>1007</v>
      </c>
      <c r="D61" s="59" t="s">
        <v>1022</v>
      </c>
      <c r="E61" s="109">
        <v>84206</v>
      </c>
      <c r="F61" s="13"/>
      <c r="G61" s="14">
        <f t="shared" si="0"/>
        <v>84206</v>
      </c>
      <c r="R61" s="59" t="s">
        <v>334</v>
      </c>
      <c r="S61" s="108">
        <v>44626</v>
      </c>
      <c r="T61" s="60" t="s">
        <v>648</v>
      </c>
      <c r="U61" s="60"/>
      <c r="V61" s="16">
        <v>2023</v>
      </c>
    </row>
    <row r="62" spans="1:22" ht="15" customHeight="1" x14ac:dyDescent="0.35">
      <c r="A62" t="s">
        <v>921</v>
      </c>
      <c r="B62" s="92" t="s">
        <v>23</v>
      </c>
      <c r="C62" s="92" t="s">
        <v>228</v>
      </c>
      <c r="D62" s="92" t="s">
        <v>525</v>
      </c>
      <c r="E62" s="93">
        <v>84454</v>
      </c>
      <c r="F62" s="92"/>
      <c r="G62" s="14">
        <f t="shared" si="0"/>
        <v>84454</v>
      </c>
      <c r="R62" s="92" t="s">
        <v>334</v>
      </c>
      <c r="S62" s="107">
        <v>44541</v>
      </c>
      <c r="T62" s="92" t="s">
        <v>681</v>
      </c>
      <c r="U62" s="92"/>
      <c r="V62" s="16">
        <v>2023</v>
      </c>
    </row>
    <row r="63" spans="1:22" ht="15" customHeight="1" x14ac:dyDescent="0.35">
      <c r="A63" t="s">
        <v>922</v>
      </c>
      <c r="B63" s="92" t="s">
        <v>23</v>
      </c>
      <c r="C63" s="92" t="s">
        <v>1008</v>
      </c>
      <c r="D63" s="91" t="s">
        <v>527</v>
      </c>
      <c r="E63" s="93">
        <v>96089</v>
      </c>
      <c r="F63" s="92"/>
      <c r="G63" s="14">
        <f t="shared" si="0"/>
        <v>96089</v>
      </c>
      <c r="R63" s="92" t="s">
        <v>334</v>
      </c>
      <c r="S63" s="92" t="s">
        <v>682</v>
      </c>
      <c r="T63" s="92" t="s">
        <v>679</v>
      </c>
      <c r="U63" s="92"/>
      <c r="V63" s="16">
        <v>2024</v>
      </c>
    </row>
    <row r="64" spans="1:22" ht="69" x14ac:dyDescent="0.35">
      <c r="A64" t="s">
        <v>923</v>
      </c>
      <c r="B64" s="60" t="s">
        <v>23</v>
      </c>
      <c r="C64" s="60" t="s">
        <v>1010</v>
      </c>
      <c r="D64" s="59" t="s">
        <v>1022</v>
      </c>
      <c r="E64" s="109">
        <v>84004</v>
      </c>
      <c r="F64" s="13"/>
      <c r="G64" s="14">
        <f t="shared" si="0"/>
        <v>84004</v>
      </c>
      <c r="R64" s="59" t="s">
        <v>334</v>
      </c>
      <c r="S64" s="60" t="s">
        <v>716</v>
      </c>
      <c r="T64" s="108">
        <v>45174</v>
      </c>
      <c r="U64" s="60"/>
      <c r="V64" s="16">
        <v>2023</v>
      </c>
    </row>
    <row r="65" spans="1:22" ht="15" customHeight="1" x14ac:dyDescent="0.35">
      <c r="A65" t="s">
        <v>924</v>
      </c>
      <c r="B65" s="92" t="s">
        <v>23</v>
      </c>
      <c r="C65" s="92" t="s">
        <v>1008</v>
      </c>
      <c r="D65" s="91" t="s">
        <v>527</v>
      </c>
      <c r="E65" s="93">
        <v>84105</v>
      </c>
      <c r="F65" s="92"/>
      <c r="G65" s="14">
        <f t="shared" si="0"/>
        <v>84105</v>
      </c>
      <c r="R65" s="92" t="s">
        <v>334</v>
      </c>
      <c r="S65" s="92" t="s">
        <v>688</v>
      </c>
      <c r="T65" s="92" t="s">
        <v>679</v>
      </c>
      <c r="U65" s="92"/>
      <c r="V65" s="16">
        <v>2024</v>
      </c>
    </row>
    <row r="66" spans="1:22" ht="15" customHeight="1" x14ac:dyDescent="0.35">
      <c r="A66" t="s">
        <v>925</v>
      </c>
      <c r="B66" s="92" t="s">
        <v>23</v>
      </c>
      <c r="C66" s="92" t="s">
        <v>1008</v>
      </c>
      <c r="D66" s="91" t="s">
        <v>527</v>
      </c>
      <c r="E66" s="93">
        <v>84133</v>
      </c>
      <c r="F66" s="92"/>
      <c r="G66" s="14">
        <f t="shared" si="0"/>
        <v>84133</v>
      </c>
      <c r="R66" s="92" t="s">
        <v>334</v>
      </c>
      <c r="S66" s="92" t="s">
        <v>688</v>
      </c>
      <c r="T66" s="92" t="s">
        <v>679</v>
      </c>
      <c r="U66" s="92"/>
      <c r="V66" s="16">
        <v>2024</v>
      </c>
    </row>
    <row r="67" spans="1:22" ht="47" x14ac:dyDescent="0.35">
      <c r="A67" t="s">
        <v>926</v>
      </c>
      <c r="B67" s="11" t="s">
        <v>23</v>
      </c>
      <c r="C67" s="11" t="s">
        <v>1006</v>
      </c>
      <c r="D67" s="72" t="s">
        <v>527</v>
      </c>
      <c r="E67" s="14">
        <v>84224</v>
      </c>
      <c r="F67" s="13"/>
      <c r="G67" s="14">
        <f t="shared" si="0"/>
        <v>84224</v>
      </c>
      <c r="R67" s="13" t="s">
        <v>334</v>
      </c>
      <c r="S67" s="11" t="s">
        <v>717</v>
      </c>
      <c r="T67" s="11" t="s">
        <v>718</v>
      </c>
      <c r="U67" s="11"/>
      <c r="V67" s="16">
        <v>2024</v>
      </c>
    </row>
    <row r="68" spans="1:22" ht="15" customHeight="1" x14ac:dyDescent="0.35">
      <c r="A68" t="s">
        <v>927</v>
      </c>
      <c r="B68" s="92" t="s">
        <v>23</v>
      </c>
      <c r="C68" s="92" t="s">
        <v>242</v>
      </c>
      <c r="D68" s="91" t="s">
        <v>527</v>
      </c>
      <c r="E68" s="93">
        <v>83929</v>
      </c>
      <c r="F68" s="92"/>
      <c r="G68" s="14">
        <f t="shared" si="0"/>
        <v>83929</v>
      </c>
      <c r="R68" s="92" t="s">
        <v>334</v>
      </c>
      <c r="S68" s="107">
        <v>44749</v>
      </c>
      <c r="T68" s="92" t="s">
        <v>720</v>
      </c>
      <c r="U68" s="92"/>
      <c r="V68" s="16">
        <v>2024</v>
      </c>
    </row>
    <row r="69" spans="1:22" ht="138" x14ac:dyDescent="0.35">
      <c r="A69" t="s">
        <v>928</v>
      </c>
      <c r="B69" s="60" t="s">
        <v>23</v>
      </c>
      <c r="C69" s="60" t="s">
        <v>1009</v>
      </c>
      <c r="D69" s="59" t="s">
        <v>1022</v>
      </c>
      <c r="E69" s="109">
        <v>83780</v>
      </c>
      <c r="F69" s="59"/>
      <c r="G69" s="14">
        <f t="shared" si="0"/>
        <v>83780</v>
      </c>
      <c r="R69" s="59" t="s">
        <v>334</v>
      </c>
      <c r="S69" s="108">
        <v>44902</v>
      </c>
      <c r="T69" s="60" t="s">
        <v>684</v>
      </c>
      <c r="U69" s="60"/>
      <c r="V69" s="16">
        <v>2022</v>
      </c>
    </row>
    <row r="70" spans="1:22" ht="42.75" customHeight="1" x14ac:dyDescent="0.35">
      <c r="A70" t="s">
        <v>929</v>
      </c>
      <c r="B70" s="60" t="s">
        <v>23</v>
      </c>
      <c r="C70" s="60" t="s">
        <v>1011</v>
      </c>
      <c r="D70" s="59" t="s">
        <v>1022</v>
      </c>
      <c r="E70" s="109">
        <v>83914</v>
      </c>
      <c r="F70" s="59"/>
      <c r="G70" s="14">
        <f t="shared" si="0"/>
        <v>83914</v>
      </c>
      <c r="R70" s="59" t="s">
        <v>334</v>
      </c>
      <c r="S70" s="60" t="s">
        <v>692</v>
      </c>
      <c r="T70" s="60" t="s">
        <v>710</v>
      </c>
      <c r="U70" s="60"/>
      <c r="V70" s="16">
        <v>2023</v>
      </c>
    </row>
    <row r="71" spans="1:22" ht="69" x14ac:dyDescent="0.35">
      <c r="A71" t="s">
        <v>930</v>
      </c>
      <c r="B71" s="60" t="s">
        <v>23</v>
      </c>
      <c r="C71" s="60" t="s">
        <v>234</v>
      </c>
      <c r="D71" s="72" t="s">
        <v>527</v>
      </c>
      <c r="E71" s="109">
        <v>43929</v>
      </c>
      <c r="F71" s="59"/>
      <c r="G71" s="14">
        <f t="shared" ref="G71:G130" si="1">+E71</f>
        <v>43929</v>
      </c>
      <c r="R71" s="59" t="s">
        <v>334</v>
      </c>
      <c r="S71" s="60" t="s">
        <v>721</v>
      </c>
      <c r="T71" s="108">
        <v>45420</v>
      </c>
      <c r="U71" s="60"/>
      <c r="V71" s="16">
        <v>2024</v>
      </c>
    </row>
    <row r="72" spans="1:22" ht="69" x14ac:dyDescent="0.35">
      <c r="A72" t="s">
        <v>931</v>
      </c>
      <c r="B72" s="11" t="s">
        <v>23</v>
      </c>
      <c r="C72" s="11" t="s">
        <v>234</v>
      </c>
      <c r="D72" s="72" t="s">
        <v>527</v>
      </c>
      <c r="E72" s="14">
        <v>43929</v>
      </c>
      <c r="F72" s="13"/>
      <c r="G72" s="14">
        <f t="shared" si="1"/>
        <v>43929</v>
      </c>
      <c r="R72" s="59" t="s">
        <v>334</v>
      </c>
      <c r="S72" s="60" t="s">
        <v>722</v>
      </c>
      <c r="T72" s="60" t="s">
        <v>723</v>
      </c>
      <c r="U72" s="60"/>
      <c r="V72" s="16">
        <v>2024</v>
      </c>
    </row>
    <row r="73" spans="1:22" ht="57" customHeight="1" x14ac:dyDescent="0.35">
      <c r="A73" t="s">
        <v>932</v>
      </c>
      <c r="B73" s="11" t="s">
        <v>23</v>
      </c>
      <c r="C73" s="11" t="s">
        <v>234</v>
      </c>
      <c r="D73" s="13" t="s">
        <v>1022</v>
      </c>
      <c r="E73" s="14">
        <v>93856</v>
      </c>
      <c r="F73" s="13"/>
      <c r="G73" s="14">
        <f t="shared" si="1"/>
        <v>93856</v>
      </c>
      <c r="R73" s="59" t="s">
        <v>334</v>
      </c>
      <c r="S73" s="60" t="s">
        <v>674</v>
      </c>
      <c r="T73" s="60" t="s">
        <v>724</v>
      </c>
      <c r="U73" s="60"/>
      <c r="V73" s="16">
        <v>2024</v>
      </c>
    </row>
    <row r="74" spans="1:22" ht="92" x14ac:dyDescent="0.35">
      <c r="A74" t="s">
        <v>933</v>
      </c>
      <c r="B74" s="11" t="s">
        <v>23</v>
      </c>
      <c r="C74" s="11" t="s">
        <v>1008</v>
      </c>
      <c r="D74" s="72" t="s">
        <v>527</v>
      </c>
      <c r="E74" s="14">
        <v>18003</v>
      </c>
      <c r="F74" s="13"/>
      <c r="G74" s="14">
        <f t="shared" si="1"/>
        <v>18003</v>
      </c>
      <c r="R74" s="13" t="s">
        <v>334</v>
      </c>
      <c r="S74" s="11" t="s">
        <v>725</v>
      </c>
      <c r="T74" s="15">
        <v>45478</v>
      </c>
      <c r="U74" s="11"/>
      <c r="V74" s="16">
        <v>2024</v>
      </c>
    </row>
    <row r="75" spans="1:22" ht="42.75" customHeight="1" x14ac:dyDescent="0.35">
      <c r="A75" t="s">
        <v>934</v>
      </c>
      <c r="B75" s="11" t="s">
        <v>23</v>
      </c>
      <c r="C75" s="11" t="s">
        <v>1016</v>
      </c>
      <c r="D75" s="13" t="s">
        <v>1022</v>
      </c>
      <c r="E75" s="14">
        <v>51372</v>
      </c>
      <c r="F75" s="13"/>
      <c r="G75" s="14">
        <f t="shared" si="1"/>
        <v>51372</v>
      </c>
      <c r="R75" s="13" t="s">
        <v>334</v>
      </c>
      <c r="S75" s="11" t="s">
        <v>728</v>
      </c>
      <c r="T75" s="11" t="s">
        <v>729</v>
      </c>
      <c r="U75" s="11"/>
      <c r="V75" s="16">
        <v>2025</v>
      </c>
    </row>
    <row r="76" spans="1:22" ht="69" x14ac:dyDescent="0.35">
      <c r="A76" t="s">
        <v>935</v>
      </c>
      <c r="B76" s="11" t="s">
        <v>23</v>
      </c>
      <c r="C76" s="11" t="s">
        <v>234</v>
      </c>
      <c r="D76" s="72" t="s">
        <v>527</v>
      </c>
      <c r="E76" s="14">
        <v>81431</v>
      </c>
      <c r="F76" s="13"/>
      <c r="G76" s="14">
        <f t="shared" si="1"/>
        <v>81431</v>
      </c>
      <c r="R76" s="13" t="s">
        <v>334</v>
      </c>
      <c r="S76" s="11" t="s">
        <v>674</v>
      </c>
      <c r="T76" s="15">
        <v>45723</v>
      </c>
      <c r="U76" s="11"/>
      <c r="V76" s="16">
        <v>2025</v>
      </c>
    </row>
    <row r="77" spans="1:22" ht="42.75" customHeight="1" x14ac:dyDescent="0.35">
      <c r="A77" t="s">
        <v>936</v>
      </c>
      <c r="B77" s="11" t="s">
        <v>23</v>
      </c>
      <c r="C77" s="11" t="s">
        <v>1013</v>
      </c>
      <c r="D77" s="13" t="s">
        <v>1022</v>
      </c>
      <c r="E77" s="14">
        <v>38763</v>
      </c>
      <c r="F77" s="13"/>
      <c r="G77" s="14">
        <f t="shared" si="1"/>
        <v>38763</v>
      </c>
      <c r="R77" s="13" t="s">
        <v>334</v>
      </c>
      <c r="S77" s="11" t="s">
        <v>731</v>
      </c>
      <c r="T77" s="11" t="s">
        <v>693</v>
      </c>
      <c r="U77" s="11"/>
      <c r="V77" s="16">
        <v>2024</v>
      </c>
    </row>
    <row r="78" spans="1:22" ht="15" customHeight="1" x14ac:dyDescent="0.35">
      <c r="A78" t="s">
        <v>937</v>
      </c>
      <c r="B78" s="11" t="s">
        <v>23</v>
      </c>
      <c r="C78" s="11" t="s">
        <v>234</v>
      </c>
      <c r="D78" s="72" t="s">
        <v>527</v>
      </c>
      <c r="E78" s="14">
        <v>108450</v>
      </c>
      <c r="F78" s="13"/>
      <c r="G78" s="14">
        <f t="shared" si="1"/>
        <v>108450</v>
      </c>
      <c r="R78" s="13" t="s">
        <v>334</v>
      </c>
      <c r="S78" s="15">
        <v>45386</v>
      </c>
      <c r="T78" s="11" t="s">
        <v>724</v>
      </c>
      <c r="U78" s="11"/>
      <c r="V78" s="16">
        <v>2024</v>
      </c>
    </row>
    <row r="79" spans="1:22" ht="69" x14ac:dyDescent="0.35">
      <c r="A79" t="s">
        <v>938</v>
      </c>
      <c r="B79" s="11" t="s">
        <v>23</v>
      </c>
      <c r="C79" s="11" t="s">
        <v>1010</v>
      </c>
      <c r="D79" s="72" t="s">
        <v>527</v>
      </c>
      <c r="E79" s="14">
        <v>153212</v>
      </c>
      <c r="F79" s="13"/>
      <c r="G79" s="14">
        <f t="shared" si="1"/>
        <v>153212</v>
      </c>
      <c r="R79" s="13" t="s">
        <v>334</v>
      </c>
      <c r="S79" s="11" t="s">
        <v>733</v>
      </c>
      <c r="T79" s="15">
        <v>45355</v>
      </c>
      <c r="U79" s="11"/>
      <c r="V79" s="16">
        <v>2024</v>
      </c>
    </row>
    <row r="80" spans="1:22" ht="80.5" x14ac:dyDescent="0.35">
      <c r="A80" t="s">
        <v>939</v>
      </c>
      <c r="B80" s="11" t="s">
        <v>23</v>
      </c>
      <c r="C80" s="11" t="s">
        <v>1011</v>
      </c>
      <c r="D80" s="72" t="s">
        <v>527</v>
      </c>
      <c r="E80" s="14">
        <v>92647</v>
      </c>
      <c r="F80" s="13"/>
      <c r="G80" s="14">
        <f t="shared" si="1"/>
        <v>92647</v>
      </c>
      <c r="R80" s="13" t="s">
        <v>334</v>
      </c>
      <c r="S80" s="11" t="s">
        <v>734</v>
      </c>
      <c r="T80" s="15">
        <v>45845</v>
      </c>
      <c r="U80" s="11"/>
      <c r="V80" s="16">
        <v>2025</v>
      </c>
    </row>
    <row r="81" spans="1:22" ht="92" x14ac:dyDescent="0.35">
      <c r="A81" t="s">
        <v>940</v>
      </c>
      <c r="B81" s="11" t="s">
        <v>23</v>
      </c>
      <c r="C81" s="11" t="s">
        <v>1008</v>
      </c>
      <c r="D81" s="72" t="s">
        <v>527</v>
      </c>
      <c r="E81" s="14">
        <v>124694</v>
      </c>
      <c r="F81" s="13"/>
      <c r="G81" s="14">
        <f t="shared" si="1"/>
        <v>124694</v>
      </c>
      <c r="R81" s="13" t="s">
        <v>334</v>
      </c>
      <c r="S81" s="15">
        <v>45204</v>
      </c>
      <c r="T81" s="11" t="s">
        <v>736</v>
      </c>
      <c r="U81" s="11"/>
      <c r="V81" s="16">
        <v>2024</v>
      </c>
    </row>
    <row r="82" spans="1:22" ht="15" customHeight="1" x14ac:dyDescent="0.35">
      <c r="A82" t="s">
        <v>941</v>
      </c>
      <c r="B82" s="11" t="s">
        <v>23</v>
      </c>
      <c r="C82" s="11" t="s">
        <v>1010</v>
      </c>
      <c r="D82" s="13" t="s">
        <v>1022</v>
      </c>
      <c r="E82" s="14">
        <v>39990</v>
      </c>
      <c r="F82" s="13"/>
      <c r="G82" s="14">
        <f t="shared" si="1"/>
        <v>39990</v>
      </c>
      <c r="R82" s="13" t="s">
        <v>334</v>
      </c>
      <c r="S82" s="11" t="s">
        <v>733</v>
      </c>
      <c r="T82" s="11" t="s">
        <v>715</v>
      </c>
      <c r="U82" s="11"/>
      <c r="V82" s="16">
        <v>2024</v>
      </c>
    </row>
    <row r="83" spans="1:22" ht="15" customHeight="1" x14ac:dyDescent="0.35">
      <c r="A83" t="s">
        <v>942</v>
      </c>
      <c r="B83" s="11" t="s">
        <v>23</v>
      </c>
      <c r="C83" s="11" t="s">
        <v>228</v>
      </c>
      <c r="D83" s="13" t="s">
        <v>1022</v>
      </c>
      <c r="E83" s="14">
        <v>105610</v>
      </c>
      <c r="F83" s="13"/>
      <c r="G83" s="14">
        <f t="shared" si="1"/>
        <v>105610</v>
      </c>
      <c r="R83" s="13" t="s">
        <v>334</v>
      </c>
      <c r="S83" s="15">
        <v>45352</v>
      </c>
      <c r="T83" s="15">
        <v>45361</v>
      </c>
      <c r="U83" s="11"/>
      <c r="V83" s="16">
        <v>2024</v>
      </c>
    </row>
    <row r="84" spans="1:22" ht="69" x14ac:dyDescent="0.35">
      <c r="A84" t="s">
        <v>943</v>
      </c>
      <c r="B84" s="11" t="s">
        <v>23</v>
      </c>
      <c r="C84" s="11" t="s">
        <v>1010</v>
      </c>
      <c r="D84" s="72" t="s">
        <v>527</v>
      </c>
      <c r="E84" s="14">
        <v>25404</v>
      </c>
      <c r="F84" s="13"/>
      <c r="G84" s="14">
        <f t="shared" si="1"/>
        <v>25404</v>
      </c>
      <c r="R84" s="13" t="s">
        <v>334</v>
      </c>
      <c r="S84" s="15">
        <v>45633</v>
      </c>
      <c r="T84" s="15">
        <v>45694</v>
      </c>
      <c r="U84" s="11"/>
      <c r="V84" s="16">
        <v>2025</v>
      </c>
    </row>
    <row r="85" spans="1:22" ht="42.75" customHeight="1" x14ac:dyDescent="0.35">
      <c r="A85" t="s">
        <v>944</v>
      </c>
      <c r="B85" s="11" t="s">
        <v>23</v>
      </c>
      <c r="C85" s="11" t="s">
        <v>1009</v>
      </c>
      <c r="D85" s="13" t="s">
        <v>1022</v>
      </c>
      <c r="E85" s="14">
        <v>267363</v>
      </c>
      <c r="F85" s="13"/>
      <c r="G85" s="14">
        <f t="shared" si="1"/>
        <v>267363</v>
      </c>
      <c r="R85" s="13" t="s">
        <v>334</v>
      </c>
      <c r="S85" s="15">
        <v>45088</v>
      </c>
      <c r="T85" s="15">
        <v>45418</v>
      </c>
      <c r="U85" s="11"/>
      <c r="V85" s="16">
        <v>2024</v>
      </c>
    </row>
    <row r="86" spans="1:22" ht="69" x14ac:dyDescent="0.35">
      <c r="A86" t="s">
        <v>945</v>
      </c>
      <c r="B86" s="11" t="s">
        <v>23</v>
      </c>
      <c r="C86" s="11" t="s">
        <v>48</v>
      </c>
      <c r="D86" s="72" t="s">
        <v>527</v>
      </c>
      <c r="E86" s="14">
        <v>76082</v>
      </c>
      <c r="F86" s="13"/>
      <c r="G86" s="14">
        <f t="shared" si="1"/>
        <v>76082</v>
      </c>
      <c r="R86" s="13" t="s">
        <v>334</v>
      </c>
      <c r="S86" s="11" t="s">
        <v>741</v>
      </c>
      <c r="T86" s="11" t="s">
        <v>742</v>
      </c>
      <c r="U86" s="11"/>
      <c r="V86" s="16">
        <v>2024</v>
      </c>
    </row>
    <row r="87" spans="1:22" ht="80.5" x14ac:dyDescent="0.35">
      <c r="A87" t="s">
        <v>946</v>
      </c>
      <c r="B87" s="11" t="s">
        <v>23</v>
      </c>
      <c r="C87" s="11" t="s">
        <v>1007</v>
      </c>
      <c r="D87" s="72" t="s">
        <v>527</v>
      </c>
      <c r="E87" s="14">
        <v>48488</v>
      </c>
      <c r="F87" s="13"/>
      <c r="G87" s="14">
        <f t="shared" si="1"/>
        <v>48488</v>
      </c>
      <c r="R87" s="13" t="s">
        <v>334</v>
      </c>
      <c r="S87" s="15">
        <v>45445</v>
      </c>
      <c r="T87" s="11" t="s">
        <v>744</v>
      </c>
      <c r="U87" s="11"/>
      <c r="V87" s="16">
        <v>2025</v>
      </c>
    </row>
    <row r="88" spans="1:22" ht="15" customHeight="1" x14ac:dyDescent="0.35">
      <c r="A88" t="s">
        <v>947</v>
      </c>
      <c r="B88" s="11" t="s">
        <v>23</v>
      </c>
      <c r="C88" s="11" t="s">
        <v>1007</v>
      </c>
      <c r="D88" s="72" t="s">
        <v>527</v>
      </c>
      <c r="E88" s="14">
        <v>63888</v>
      </c>
      <c r="F88" s="13"/>
      <c r="G88" s="14">
        <f t="shared" si="1"/>
        <v>63888</v>
      </c>
      <c r="R88" s="13" t="s">
        <v>334</v>
      </c>
      <c r="S88" s="15">
        <v>45238</v>
      </c>
      <c r="T88" s="15">
        <v>45298</v>
      </c>
      <c r="U88" s="11"/>
      <c r="V88" s="16">
        <v>2024</v>
      </c>
    </row>
    <row r="89" spans="1:22" ht="15" customHeight="1" x14ac:dyDescent="0.35">
      <c r="A89" t="s">
        <v>948</v>
      </c>
      <c r="B89" s="11" t="s">
        <v>23</v>
      </c>
      <c r="C89" s="11" t="s">
        <v>1013</v>
      </c>
      <c r="D89" s="13" t="s">
        <v>1022</v>
      </c>
      <c r="E89" s="14">
        <v>107264</v>
      </c>
      <c r="F89" s="13"/>
      <c r="G89" s="14">
        <f t="shared" si="1"/>
        <v>107264</v>
      </c>
      <c r="R89" s="13" t="s">
        <v>334</v>
      </c>
      <c r="S89" s="11" t="s">
        <v>674</v>
      </c>
      <c r="T89" s="11" t="s">
        <v>693</v>
      </c>
      <c r="U89" s="11"/>
      <c r="V89" s="16">
        <v>2024</v>
      </c>
    </row>
    <row r="90" spans="1:22" ht="15" customHeight="1" x14ac:dyDescent="0.35">
      <c r="A90" t="s">
        <v>949</v>
      </c>
      <c r="B90" s="11" t="s">
        <v>23</v>
      </c>
      <c r="C90" s="11" t="s">
        <v>1006</v>
      </c>
      <c r="D90" s="13" t="s">
        <v>1022</v>
      </c>
      <c r="E90" s="14">
        <v>30463</v>
      </c>
      <c r="F90" s="13"/>
      <c r="G90" s="14">
        <f t="shared" si="1"/>
        <v>30463</v>
      </c>
      <c r="R90" s="13" t="s">
        <v>334</v>
      </c>
      <c r="S90" s="15">
        <v>45475</v>
      </c>
      <c r="T90" s="15">
        <v>45547</v>
      </c>
      <c r="U90" s="11"/>
      <c r="V90" s="16">
        <v>2024</v>
      </c>
    </row>
    <row r="91" spans="1:22" ht="92" x14ac:dyDescent="0.35">
      <c r="A91" t="s">
        <v>950</v>
      </c>
      <c r="B91" s="11" t="s">
        <v>23</v>
      </c>
      <c r="C91" s="11" t="s">
        <v>1014</v>
      </c>
      <c r="D91" s="72" t="s">
        <v>527</v>
      </c>
      <c r="E91" s="14">
        <v>81066</v>
      </c>
      <c r="F91" s="13"/>
      <c r="G91" s="14">
        <f t="shared" si="1"/>
        <v>81066</v>
      </c>
      <c r="R91" s="13" t="s">
        <v>334</v>
      </c>
      <c r="S91" s="15">
        <v>45177</v>
      </c>
      <c r="T91" s="11" t="s">
        <v>745</v>
      </c>
      <c r="U91" s="11"/>
      <c r="V91" s="16">
        <v>2025</v>
      </c>
    </row>
    <row r="92" spans="1:22" ht="15" customHeight="1" x14ac:dyDescent="0.35">
      <c r="A92" t="s">
        <v>951</v>
      </c>
      <c r="B92" s="11" t="s">
        <v>23</v>
      </c>
      <c r="C92" s="11" t="s">
        <v>1014</v>
      </c>
      <c r="D92" s="13" t="s">
        <v>1022</v>
      </c>
      <c r="E92" s="14">
        <v>218758</v>
      </c>
      <c r="F92" s="13"/>
      <c r="G92" s="14">
        <f t="shared" si="1"/>
        <v>218758</v>
      </c>
      <c r="R92" s="13" t="s">
        <v>334</v>
      </c>
      <c r="S92" s="11" t="s">
        <v>723</v>
      </c>
      <c r="T92" s="11" t="s">
        <v>745</v>
      </c>
      <c r="U92" s="11"/>
      <c r="V92" s="16">
        <v>2025</v>
      </c>
    </row>
    <row r="93" spans="1:22" ht="15" customHeight="1" x14ac:dyDescent="0.35">
      <c r="A93" t="s">
        <v>952</v>
      </c>
      <c r="B93" s="11" t="s">
        <v>23</v>
      </c>
      <c r="C93" s="11" t="s">
        <v>48</v>
      </c>
      <c r="D93" s="72" t="s">
        <v>527</v>
      </c>
      <c r="E93" s="14">
        <v>24649</v>
      </c>
      <c r="F93" s="13"/>
      <c r="G93" s="14">
        <f t="shared" si="1"/>
        <v>24649</v>
      </c>
      <c r="R93" s="13" t="s">
        <v>334</v>
      </c>
      <c r="S93" s="15">
        <v>45388</v>
      </c>
      <c r="T93" s="15">
        <v>45576</v>
      </c>
      <c r="U93" s="11"/>
      <c r="V93" s="16">
        <v>2024</v>
      </c>
    </row>
    <row r="94" spans="1:22" ht="15" customHeight="1" x14ac:dyDescent="0.35">
      <c r="A94" t="s">
        <v>953</v>
      </c>
      <c r="B94" s="60" t="s">
        <v>23</v>
      </c>
      <c r="C94" s="60" t="s">
        <v>1012</v>
      </c>
      <c r="D94" s="72" t="s">
        <v>527</v>
      </c>
      <c r="E94" s="109">
        <v>211196</v>
      </c>
      <c r="F94" s="13"/>
      <c r="G94" s="14">
        <f t="shared" si="1"/>
        <v>211196</v>
      </c>
      <c r="R94" s="59" t="s">
        <v>334</v>
      </c>
      <c r="S94" s="108">
        <v>45388</v>
      </c>
      <c r="T94" s="108">
        <v>45936</v>
      </c>
      <c r="U94" s="60"/>
      <c r="V94" s="16">
        <v>2025</v>
      </c>
    </row>
    <row r="95" spans="1:22" ht="15" customHeight="1" x14ac:dyDescent="0.35">
      <c r="A95" t="s">
        <v>954</v>
      </c>
      <c r="B95" s="60" t="s">
        <v>23</v>
      </c>
      <c r="C95" s="60" t="s">
        <v>1011</v>
      </c>
      <c r="D95" s="72" t="s">
        <v>527</v>
      </c>
      <c r="E95" s="109">
        <v>84667</v>
      </c>
      <c r="F95" s="13"/>
      <c r="G95" s="14">
        <f t="shared" si="1"/>
        <v>84667</v>
      </c>
      <c r="R95" s="59" t="s">
        <v>334</v>
      </c>
      <c r="S95" s="108">
        <v>45389</v>
      </c>
      <c r="T95" s="108">
        <v>45845</v>
      </c>
      <c r="U95" s="60"/>
      <c r="V95" s="16">
        <v>2025</v>
      </c>
    </row>
    <row r="96" spans="1:22" ht="47" x14ac:dyDescent="0.35">
      <c r="A96" t="s">
        <v>955</v>
      </c>
      <c r="B96" s="11" t="s">
        <v>23</v>
      </c>
      <c r="C96" s="11" t="s">
        <v>236</v>
      </c>
      <c r="D96" s="72" t="s">
        <v>527</v>
      </c>
      <c r="E96" s="14">
        <v>225614</v>
      </c>
      <c r="F96" s="13"/>
      <c r="G96" s="14">
        <f t="shared" si="1"/>
        <v>225614</v>
      </c>
      <c r="R96" s="13" t="s">
        <v>334</v>
      </c>
      <c r="S96" s="15">
        <v>45483</v>
      </c>
      <c r="T96" s="11" t="s">
        <v>746</v>
      </c>
      <c r="U96" s="11"/>
      <c r="V96" s="16">
        <v>2024</v>
      </c>
    </row>
    <row r="97" spans="1:22" ht="15" customHeight="1" x14ac:dyDescent="0.35">
      <c r="A97" t="s">
        <v>956</v>
      </c>
      <c r="B97" s="11" t="s">
        <v>23</v>
      </c>
      <c r="C97" s="11" t="s">
        <v>1014</v>
      </c>
      <c r="D97" s="72" t="s">
        <v>527</v>
      </c>
      <c r="E97" s="14">
        <v>81066</v>
      </c>
      <c r="F97" s="13"/>
      <c r="G97" s="14">
        <f t="shared" si="1"/>
        <v>81066</v>
      </c>
      <c r="R97" s="13" t="s">
        <v>334</v>
      </c>
      <c r="S97" s="15">
        <v>45449</v>
      </c>
      <c r="T97" s="11" t="s">
        <v>745</v>
      </c>
      <c r="U97" s="11"/>
      <c r="V97" s="16">
        <v>2025</v>
      </c>
    </row>
    <row r="98" spans="1:22" ht="15" customHeight="1" x14ac:dyDescent="0.35">
      <c r="A98" t="s">
        <v>957</v>
      </c>
      <c r="B98" s="11" t="s">
        <v>23</v>
      </c>
      <c r="C98" s="11" t="s">
        <v>234</v>
      </c>
      <c r="D98" s="72" t="s">
        <v>527</v>
      </c>
      <c r="E98" s="14">
        <v>2930388</v>
      </c>
      <c r="F98" s="13"/>
      <c r="G98" s="14">
        <f>+E98</f>
        <v>2930388</v>
      </c>
      <c r="R98" s="13" t="s">
        <v>334</v>
      </c>
      <c r="S98" s="11" t="s">
        <v>748</v>
      </c>
      <c r="T98" s="15">
        <v>45448</v>
      </c>
      <c r="U98" s="11"/>
      <c r="V98" s="16">
        <v>2024</v>
      </c>
    </row>
    <row r="99" spans="1:22" ht="92" x14ac:dyDescent="0.35">
      <c r="A99" t="s">
        <v>958</v>
      </c>
      <c r="B99" s="60" t="s">
        <v>23</v>
      </c>
      <c r="C99" s="60" t="s">
        <v>1013</v>
      </c>
      <c r="D99" s="72" t="s">
        <v>527</v>
      </c>
      <c r="E99" s="109">
        <v>146975</v>
      </c>
      <c r="F99" s="13"/>
      <c r="G99" s="14">
        <f t="shared" si="1"/>
        <v>146975</v>
      </c>
      <c r="R99" s="59" t="s">
        <v>334</v>
      </c>
      <c r="S99" s="108">
        <v>45566</v>
      </c>
      <c r="T99" s="108">
        <v>45786</v>
      </c>
      <c r="U99" s="60"/>
      <c r="V99" s="16">
        <v>2025</v>
      </c>
    </row>
    <row r="100" spans="1:22" ht="71.25" customHeight="1" x14ac:dyDescent="0.35">
      <c r="A100" t="s">
        <v>959</v>
      </c>
      <c r="B100" s="60" t="s">
        <v>23</v>
      </c>
      <c r="C100" s="60" t="s">
        <v>234</v>
      </c>
      <c r="D100" s="72" t="s">
        <v>527</v>
      </c>
      <c r="E100" s="109">
        <v>39855</v>
      </c>
      <c r="F100" s="13"/>
      <c r="G100" s="14">
        <f t="shared" si="1"/>
        <v>39855</v>
      </c>
      <c r="R100" s="59" t="s">
        <v>334</v>
      </c>
      <c r="S100" s="60" t="s">
        <v>749</v>
      </c>
      <c r="T100" s="108">
        <v>45449</v>
      </c>
      <c r="U100" s="60"/>
      <c r="V100" s="16">
        <v>2024</v>
      </c>
    </row>
    <row r="101" spans="1:22" ht="69" x14ac:dyDescent="0.35">
      <c r="A101" t="s">
        <v>960</v>
      </c>
      <c r="B101" s="11" t="s">
        <v>23</v>
      </c>
      <c r="C101" s="11" t="s">
        <v>48</v>
      </c>
      <c r="D101" s="72" t="s">
        <v>527</v>
      </c>
      <c r="E101" s="14">
        <v>93907</v>
      </c>
      <c r="F101" s="13"/>
      <c r="G101" s="14">
        <f t="shared" si="1"/>
        <v>93907</v>
      </c>
      <c r="R101" s="13" t="s">
        <v>334</v>
      </c>
      <c r="S101" s="11" t="s">
        <v>751</v>
      </c>
      <c r="T101" s="11" t="s">
        <v>752</v>
      </c>
      <c r="U101" s="11"/>
      <c r="V101" s="16">
        <v>2025</v>
      </c>
    </row>
    <row r="102" spans="1:22" ht="71.25" customHeight="1" x14ac:dyDescent="0.35">
      <c r="A102" t="s">
        <v>961</v>
      </c>
      <c r="B102" s="11" t="s">
        <v>23</v>
      </c>
      <c r="C102" s="11" t="s">
        <v>1008</v>
      </c>
      <c r="D102" s="72" t="s">
        <v>527</v>
      </c>
      <c r="E102" s="14">
        <v>167620</v>
      </c>
      <c r="F102" s="13"/>
      <c r="G102" s="14">
        <f t="shared" si="1"/>
        <v>167620</v>
      </c>
      <c r="R102" s="13" t="s">
        <v>334</v>
      </c>
      <c r="S102" s="11" t="s">
        <v>734</v>
      </c>
      <c r="T102" s="15">
        <v>45478</v>
      </c>
      <c r="U102" s="11"/>
      <c r="V102" s="16">
        <v>2024</v>
      </c>
    </row>
    <row r="103" spans="1:22" ht="92" x14ac:dyDescent="0.35">
      <c r="A103" t="s">
        <v>962</v>
      </c>
      <c r="B103" s="11" t="s">
        <v>23</v>
      </c>
      <c r="C103" s="11" t="s">
        <v>1013</v>
      </c>
      <c r="D103" s="13" t="s">
        <v>1022</v>
      </c>
      <c r="E103" s="14">
        <v>23477</v>
      </c>
      <c r="F103" s="13"/>
      <c r="G103" s="14">
        <f t="shared" si="1"/>
        <v>23477</v>
      </c>
      <c r="R103" s="13" t="s">
        <v>334</v>
      </c>
      <c r="S103" s="11" t="s">
        <v>754</v>
      </c>
      <c r="T103" s="11" t="s">
        <v>755</v>
      </c>
      <c r="U103" s="11"/>
      <c r="V103" s="16">
        <v>2025</v>
      </c>
    </row>
    <row r="104" spans="1:22" ht="47" x14ac:dyDescent="0.35">
      <c r="A104" t="s">
        <v>963</v>
      </c>
      <c r="B104" s="11" t="s">
        <v>23</v>
      </c>
      <c r="C104" s="11" t="s">
        <v>236</v>
      </c>
      <c r="D104" s="72" t="s">
        <v>527</v>
      </c>
      <c r="E104" s="14">
        <v>47444</v>
      </c>
      <c r="F104" s="13"/>
      <c r="G104" s="14">
        <f t="shared" si="1"/>
        <v>47444</v>
      </c>
      <c r="R104" s="13" t="s">
        <v>334</v>
      </c>
      <c r="S104" s="15">
        <v>45539</v>
      </c>
      <c r="T104" s="11" t="s">
        <v>756</v>
      </c>
      <c r="U104" s="11"/>
      <c r="V104" s="16">
        <v>2024</v>
      </c>
    </row>
    <row r="105" spans="1:22" ht="47" x14ac:dyDescent="0.35">
      <c r="A105" t="s">
        <v>964</v>
      </c>
      <c r="B105" s="11" t="s">
        <v>23</v>
      </c>
      <c r="C105" s="11" t="s">
        <v>236</v>
      </c>
      <c r="D105" s="72" t="s">
        <v>527</v>
      </c>
      <c r="E105" s="14">
        <v>47444</v>
      </c>
      <c r="F105" s="13"/>
      <c r="G105" s="14">
        <f t="shared" si="1"/>
        <v>47444</v>
      </c>
      <c r="R105" s="13" t="s">
        <v>334</v>
      </c>
      <c r="S105" s="15">
        <v>45539</v>
      </c>
      <c r="T105" s="11" t="s">
        <v>756</v>
      </c>
      <c r="U105" s="11"/>
      <c r="V105" s="16">
        <v>2024</v>
      </c>
    </row>
    <row r="106" spans="1:22" ht="92" x14ac:dyDescent="0.35">
      <c r="A106" t="s">
        <v>965</v>
      </c>
      <c r="B106" s="11" t="s">
        <v>23</v>
      </c>
      <c r="C106" s="11" t="s">
        <v>1008</v>
      </c>
      <c r="D106" s="72" t="s">
        <v>527</v>
      </c>
      <c r="E106" s="14">
        <v>40072</v>
      </c>
      <c r="F106" s="13"/>
      <c r="G106" s="14">
        <f t="shared" si="1"/>
        <v>40072</v>
      </c>
      <c r="R106" s="13" t="s">
        <v>334</v>
      </c>
      <c r="S106" s="11" t="s">
        <v>758</v>
      </c>
      <c r="T106" s="11" t="s">
        <v>759</v>
      </c>
      <c r="U106" s="11"/>
      <c r="V106" s="16">
        <v>2024</v>
      </c>
    </row>
    <row r="107" spans="1:22" ht="80.5" x14ac:dyDescent="0.35">
      <c r="A107" t="s">
        <v>966</v>
      </c>
      <c r="B107" s="11" t="s">
        <v>23</v>
      </c>
      <c r="C107" s="11" t="s">
        <v>1007</v>
      </c>
      <c r="D107" s="72" t="s">
        <v>527</v>
      </c>
      <c r="E107" s="14">
        <v>53310</v>
      </c>
      <c r="F107" s="13"/>
      <c r="G107" s="14">
        <f t="shared" si="1"/>
        <v>53310</v>
      </c>
      <c r="R107" s="13" t="s">
        <v>334</v>
      </c>
      <c r="S107" s="15">
        <v>45238</v>
      </c>
      <c r="T107" s="11" t="s">
        <v>760</v>
      </c>
      <c r="U107" s="11"/>
      <c r="V107" s="16">
        <v>2024</v>
      </c>
    </row>
    <row r="108" spans="1:22" ht="47" x14ac:dyDescent="0.35">
      <c r="A108" t="s">
        <v>967</v>
      </c>
      <c r="B108" s="11" t="s">
        <v>23</v>
      </c>
      <c r="C108" s="11" t="s">
        <v>1006</v>
      </c>
      <c r="D108" s="72" t="s">
        <v>527</v>
      </c>
      <c r="E108" s="14">
        <v>65043</v>
      </c>
      <c r="F108" s="13"/>
      <c r="G108" s="14">
        <f t="shared" si="1"/>
        <v>65043</v>
      </c>
      <c r="R108" s="13" t="s">
        <v>334</v>
      </c>
      <c r="S108" s="11" t="s">
        <v>761</v>
      </c>
      <c r="T108" s="11" t="s">
        <v>762</v>
      </c>
      <c r="U108" s="11"/>
      <c r="V108" s="16">
        <v>2025</v>
      </c>
    </row>
    <row r="109" spans="1:22" ht="69" x14ac:dyDescent="0.35">
      <c r="A109" t="s">
        <v>968</v>
      </c>
      <c r="B109" s="11" t="s">
        <v>23</v>
      </c>
      <c r="C109" s="11" t="s">
        <v>234</v>
      </c>
      <c r="D109" s="72" t="s">
        <v>527</v>
      </c>
      <c r="E109" s="14">
        <v>47078</v>
      </c>
      <c r="F109" s="13"/>
      <c r="G109" s="14">
        <f t="shared" si="1"/>
        <v>47078</v>
      </c>
      <c r="R109" s="13" t="s">
        <v>334</v>
      </c>
      <c r="S109" s="15">
        <v>45506</v>
      </c>
      <c r="T109" s="11" t="s">
        <v>724</v>
      </c>
      <c r="U109" s="11"/>
      <c r="V109" s="16">
        <v>2024</v>
      </c>
    </row>
    <row r="110" spans="1:22" ht="69" x14ac:dyDescent="0.35">
      <c r="A110" t="s">
        <v>969</v>
      </c>
      <c r="B110" s="11" t="s">
        <v>23</v>
      </c>
      <c r="C110" s="11" t="s">
        <v>1010</v>
      </c>
      <c r="D110" s="72" t="s">
        <v>527</v>
      </c>
      <c r="E110" s="14">
        <v>81561</v>
      </c>
      <c r="F110" s="13"/>
      <c r="G110" s="14">
        <f t="shared" si="1"/>
        <v>81561</v>
      </c>
      <c r="R110" s="13" t="s">
        <v>334</v>
      </c>
      <c r="S110" s="15">
        <v>45505</v>
      </c>
      <c r="T110" s="11" t="s">
        <v>764</v>
      </c>
      <c r="U110" s="11"/>
      <c r="V110" s="16">
        <v>2025</v>
      </c>
    </row>
    <row r="111" spans="1:22" ht="47" x14ac:dyDescent="0.35">
      <c r="A111" t="s">
        <v>970</v>
      </c>
      <c r="B111" s="11" t="s">
        <v>23</v>
      </c>
      <c r="C111" s="11" t="s">
        <v>1006</v>
      </c>
      <c r="D111" s="72" t="s">
        <v>527</v>
      </c>
      <c r="E111" s="14">
        <v>25215</v>
      </c>
      <c r="F111" s="13"/>
      <c r="G111" s="14">
        <f t="shared" si="1"/>
        <v>25215</v>
      </c>
      <c r="R111" s="13" t="s">
        <v>334</v>
      </c>
      <c r="S111" s="15">
        <v>45506</v>
      </c>
      <c r="T111" s="15">
        <v>45547</v>
      </c>
      <c r="U111" s="11"/>
      <c r="V111" s="16">
        <v>2024</v>
      </c>
    </row>
    <row r="112" spans="1:22" ht="80.5" x14ac:dyDescent="0.35">
      <c r="A112" t="s">
        <v>971</v>
      </c>
      <c r="B112" s="11" t="s">
        <v>23</v>
      </c>
      <c r="C112" s="11" t="s">
        <v>1007</v>
      </c>
      <c r="D112" s="72" t="s">
        <v>527</v>
      </c>
      <c r="E112" s="14">
        <v>111803</v>
      </c>
      <c r="F112" s="13"/>
      <c r="G112" s="14">
        <f t="shared" si="1"/>
        <v>111803</v>
      </c>
      <c r="R112" s="13" t="s">
        <v>334</v>
      </c>
      <c r="S112" s="15">
        <v>45238</v>
      </c>
      <c r="T112" s="15">
        <v>45298</v>
      </c>
      <c r="U112" s="11"/>
      <c r="V112" s="16">
        <v>2024</v>
      </c>
    </row>
    <row r="113" spans="1:22" ht="69" x14ac:dyDescent="0.35">
      <c r="A113" t="s">
        <v>972</v>
      </c>
      <c r="B113" s="11" t="s">
        <v>23</v>
      </c>
      <c r="C113" s="11" t="s">
        <v>48</v>
      </c>
      <c r="D113" s="72" t="s">
        <v>527</v>
      </c>
      <c r="E113" s="14">
        <v>131751</v>
      </c>
      <c r="F113" s="13"/>
      <c r="G113" s="14">
        <f t="shared" si="1"/>
        <v>131751</v>
      </c>
      <c r="R113" s="13" t="s">
        <v>334</v>
      </c>
      <c r="S113" s="11" t="s">
        <v>734</v>
      </c>
      <c r="T113" s="11" t="s">
        <v>709</v>
      </c>
      <c r="U113" s="11"/>
      <c r="V113" s="16">
        <v>2023</v>
      </c>
    </row>
    <row r="114" spans="1:22" ht="92" x14ac:dyDescent="0.35">
      <c r="A114" t="s">
        <v>973</v>
      </c>
      <c r="B114" s="11" t="s">
        <v>23</v>
      </c>
      <c r="C114" s="11" t="s">
        <v>1008</v>
      </c>
      <c r="D114" s="13" t="s">
        <v>1022</v>
      </c>
      <c r="E114" s="14">
        <v>47385</v>
      </c>
      <c r="F114" s="13"/>
      <c r="G114" s="14">
        <f t="shared" si="1"/>
        <v>47385</v>
      </c>
      <c r="R114" s="13" t="s">
        <v>334</v>
      </c>
      <c r="S114" s="11" t="s">
        <v>767</v>
      </c>
      <c r="T114" s="11" t="s">
        <v>736</v>
      </c>
      <c r="U114" s="11"/>
      <c r="V114" s="16">
        <v>2024</v>
      </c>
    </row>
    <row r="115" spans="1:22" ht="69" x14ac:dyDescent="0.35">
      <c r="A115" t="s">
        <v>974</v>
      </c>
      <c r="B115" s="11" t="s">
        <v>23</v>
      </c>
      <c r="C115" s="11" t="s">
        <v>1010</v>
      </c>
      <c r="D115" s="72" t="s">
        <v>527</v>
      </c>
      <c r="E115" s="14">
        <v>123789</v>
      </c>
      <c r="F115" s="13"/>
      <c r="G115" s="14">
        <f t="shared" si="1"/>
        <v>123789</v>
      </c>
      <c r="R115" s="13" t="s">
        <v>334</v>
      </c>
      <c r="S115" s="11" t="s">
        <v>733</v>
      </c>
      <c r="T115" s="11" t="s">
        <v>715</v>
      </c>
      <c r="U115" s="11"/>
      <c r="V115" s="16">
        <v>2024</v>
      </c>
    </row>
    <row r="116" spans="1:22" ht="69" x14ac:dyDescent="0.35">
      <c r="A116" t="s">
        <v>975</v>
      </c>
      <c r="B116" s="11" t="s">
        <v>23</v>
      </c>
      <c r="C116" s="11" t="s">
        <v>234</v>
      </c>
      <c r="D116" s="72" t="s">
        <v>527</v>
      </c>
      <c r="E116" s="14">
        <v>82421</v>
      </c>
      <c r="F116" s="13"/>
      <c r="G116" s="14">
        <f t="shared" si="1"/>
        <v>82421</v>
      </c>
      <c r="R116" s="13" t="s">
        <v>334</v>
      </c>
      <c r="S116" s="11" t="s">
        <v>674</v>
      </c>
      <c r="T116" s="11" t="s">
        <v>724</v>
      </c>
      <c r="U116" s="11"/>
      <c r="V116" s="16">
        <v>2024</v>
      </c>
    </row>
    <row r="117" spans="1:22" ht="42.75" customHeight="1" x14ac:dyDescent="0.35">
      <c r="A117" t="s">
        <v>976</v>
      </c>
      <c r="B117" s="11" t="s">
        <v>23</v>
      </c>
      <c r="C117" s="11" t="s">
        <v>48</v>
      </c>
      <c r="D117" s="13" t="s">
        <v>1022</v>
      </c>
      <c r="E117" s="14">
        <v>103845</v>
      </c>
      <c r="F117" s="13"/>
      <c r="G117" s="14">
        <f t="shared" si="1"/>
        <v>103845</v>
      </c>
      <c r="R117" s="13" t="s">
        <v>334</v>
      </c>
      <c r="S117" s="11" t="s">
        <v>768</v>
      </c>
      <c r="T117" s="11" t="s">
        <v>749</v>
      </c>
      <c r="U117" s="11"/>
      <c r="V117" s="16">
        <v>2023</v>
      </c>
    </row>
    <row r="118" spans="1:22" ht="42.75" customHeight="1" x14ac:dyDescent="0.35">
      <c r="A118" t="s">
        <v>977</v>
      </c>
      <c r="B118" s="11" t="s">
        <v>23</v>
      </c>
      <c r="C118" s="11" t="s">
        <v>48</v>
      </c>
      <c r="D118" s="13" t="s">
        <v>1022</v>
      </c>
      <c r="E118" s="14">
        <v>76557</v>
      </c>
      <c r="F118" s="13"/>
      <c r="G118" s="14">
        <f t="shared" si="1"/>
        <v>76557</v>
      </c>
      <c r="R118" s="13" t="s">
        <v>334</v>
      </c>
      <c r="S118" s="11" t="s">
        <v>768</v>
      </c>
      <c r="T118" s="11" t="s">
        <v>749</v>
      </c>
      <c r="U118" s="11"/>
      <c r="V118" s="16">
        <v>2023</v>
      </c>
    </row>
    <row r="119" spans="1:22" ht="42.75" customHeight="1" x14ac:dyDescent="0.35">
      <c r="A119" t="s">
        <v>978</v>
      </c>
      <c r="B119" s="11" t="s">
        <v>23</v>
      </c>
      <c r="C119" s="11" t="s">
        <v>228</v>
      </c>
      <c r="D119" s="13" t="s">
        <v>525</v>
      </c>
      <c r="E119" s="14">
        <v>47658</v>
      </c>
      <c r="F119" s="13"/>
      <c r="G119" s="14">
        <f t="shared" si="1"/>
        <v>47658</v>
      </c>
      <c r="R119" s="13" t="s">
        <v>334</v>
      </c>
      <c r="S119" s="11" t="s">
        <v>770</v>
      </c>
      <c r="T119" s="15">
        <v>45361</v>
      </c>
      <c r="U119" s="11"/>
      <c r="V119" s="16">
        <v>2024</v>
      </c>
    </row>
    <row r="120" spans="1:22" ht="80.5" x14ac:dyDescent="0.35">
      <c r="A120" t="s">
        <v>979</v>
      </c>
      <c r="B120" s="11" t="s">
        <v>23</v>
      </c>
      <c r="C120" s="11" t="s">
        <v>1007</v>
      </c>
      <c r="D120" s="72" t="s">
        <v>527</v>
      </c>
      <c r="E120" s="14">
        <v>35643</v>
      </c>
      <c r="F120" s="13"/>
      <c r="G120" s="14">
        <f t="shared" si="1"/>
        <v>35643</v>
      </c>
      <c r="R120" s="13" t="s">
        <v>334</v>
      </c>
      <c r="S120" s="15">
        <v>45238</v>
      </c>
      <c r="T120" s="15">
        <v>45298</v>
      </c>
      <c r="U120" s="11"/>
      <c r="V120" s="16">
        <v>2024</v>
      </c>
    </row>
    <row r="121" spans="1:22" ht="80.5" x14ac:dyDescent="0.35">
      <c r="A121" t="s">
        <v>980</v>
      </c>
      <c r="B121" s="11" t="s">
        <v>23</v>
      </c>
      <c r="C121" s="11" t="s">
        <v>1015</v>
      </c>
      <c r="D121" s="72" t="s">
        <v>527</v>
      </c>
      <c r="E121" s="14">
        <v>131742</v>
      </c>
      <c r="F121" s="13"/>
      <c r="G121" s="14">
        <f t="shared" si="1"/>
        <v>131742</v>
      </c>
      <c r="R121" s="13" t="s">
        <v>334</v>
      </c>
      <c r="S121" s="11" t="s">
        <v>768</v>
      </c>
      <c r="T121" s="15">
        <v>45448</v>
      </c>
      <c r="U121" s="11"/>
      <c r="V121" s="16">
        <v>2024</v>
      </c>
    </row>
    <row r="122" spans="1:22" ht="80.5" x14ac:dyDescent="0.35">
      <c r="A122" t="s">
        <v>981</v>
      </c>
      <c r="B122" s="11" t="s">
        <v>23</v>
      </c>
      <c r="C122" s="11" t="s">
        <v>1015</v>
      </c>
      <c r="D122" s="72" t="s">
        <v>527</v>
      </c>
      <c r="E122" s="14">
        <v>118761</v>
      </c>
      <c r="F122" s="13"/>
      <c r="G122" s="14">
        <f t="shared" si="1"/>
        <v>118761</v>
      </c>
      <c r="R122" s="13" t="s">
        <v>334</v>
      </c>
      <c r="S122" s="15">
        <v>45272</v>
      </c>
      <c r="T122" s="11" t="s">
        <v>707</v>
      </c>
      <c r="U122" s="11"/>
      <c r="V122" s="16">
        <v>2024</v>
      </c>
    </row>
    <row r="123" spans="1:22" ht="42.75" customHeight="1" x14ac:dyDescent="0.35">
      <c r="A123" t="s">
        <v>982</v>
      </c>
      <c r="B123" s="11" t="s">
        <v>23</v>
      </c>
      <c r="C123" s="11" t="s">
        <v>1015</v>
      </c>
      <c r="D123" s="13" t="s">
        <v>1022</v>
      </c>
      <c r="E123" s="14">
        <v>38980</v>
      </c>
      <c r="F123" s="13"/>
      <c r="G123" s="14">
        <f t="shared" si="1"/>
        <v>38980</v>
      </c>
      <c r="R123" s="13" t="s">
        <v>334</v>
      </c>
      <c r="S123" s="11" t="s">
        <v>772</v>
      </c>
      <c r="T123" s="11" t="s">
        <v>707</v>
      </c>
      <c r="U123" s="11"/>
      <c r="V123" s="16">
        <v>2024</v>
      </c>
    </row>
    <row r="124" spans="1:22" ht="80.5" x14ac:dyDescent="0.35">
      <c r="A124" t="s">
        <v>983</v>
      </c>
      <c r="B124" s="11" t="s">
        <v>23</v>
      </c>
      <c r="C124" s="11" t="s">
        <v>1015</v>
      </c>
      <c r="D124" s="13" t="s">
        <v>1022</v>
      </c>
      <c r="E124" s="14">
        <v>119630</v>
      </c>
      <c r="F124" s="13"/>
      <c r="G124" s="14">
        <f t="shared" si="1"/>
        <v>119630</v>
      </c>
      <c r="R124" s="13" t="s">
        <v>334</v>
      </c>
      <c r="S124" s="15">
        <v>45088</v>
      </c>
      <c r="T124" s="15">
        <v>45811</v>
      </c>
      <c r="U124" s="11"/>
      <c r="V124" s="16">
        <v>2025</v>
      </c>
    </row>
    <row r="125" spans="1:22" ht="92" x14ac:dyDescent="0.35">
      <c r="A125" t="s">
        <v>984</v>
      </c>
      <c r="B125" s="11" t="s">
        <v>23</v>
      </c>
      <c r="C125" s="11" t="s">
        <v>1014</v>
      </c>
      <c r="D125" s="72" t="s">
        <v>527</v>
      </c>
      <c r="E125" s="14">
        <v>84136</v>
      </c>
      <c r="F125" s="13"/>
      <c r="G125" s="14">
        <f t="shared" si="1"/>
        <v>84136</v>
      </c>
      <c r="R125" s="13" t="s">
        <v>334</v>
      </c>
      <c r="S125" s="15">
        <v>44569</v>
      </c>
      <c r="T125" s="11" t="s">
        <v>773</v>
      </c>
      <c r="U125" s="11"/>
      <c r="V125" s="16">
        <v>2025</v>
      </c>
    </row>
    <row r="126" spans="1:22" ht="15" customHeight="1" x14ac:dyDescent="0.35">
      <c r="A126" t="s">
        <v>985</v>
      </c>
      <c r="B126" s="92" t="s">
        <v>23</v>
      </c>
      <c r="C126" s="92" t="s">
        <v>1015</v>
      </c>
      <c r="D126" s="92" t="s">
        <v>1022</v>
      </c>
      <c r="E126" s="93">
        <v>101966</v>
      </c>
      <c r="F126" s="92"/>
      <c r="G126" s="14">
        <f t="shared" si="1"/>
        <v>101966</v>
      </c>
      <c r="R126" s="92" t="s">
        <v>334</v>
      </c>
      <c r="S126" s="107">
        <v>44869</v>
      </c>
      <c r="T126" s="107">
        <v>45841</v>
      </c>
      <c r="U126" s="92"/>
      <c r="V126" s="16">
        <v>2025</v>
      </c>
    </row>
    <row r="127" spans="1:22" ht="15" customHeight="1" x14ac:dyDescent="0.35">
      <c r="A127" t="s">
        <v>986</v>
      </c>
      <c r="B127" s="92" t="s">
        <v>23</v>
      </c>
      <c r="C127" s="92" t="s">
        <v>1015</v>
      </c>
      <c r="D127" s="91" t="s">
        <v>527</v>
      </c>
      <c r="E127" s="93">
        <v>102675</v>
      </c>
      <c r="F127" s="92"/>
      <c r="G127" s="14">
        <f t="shared" si="1"/>
        <v>102675</v>
      </c>
      <c r="R127" s="92" t="s">
        <v>334</v>
      </c>
      <c r="S127" s="92" t="s">
        <v>774</v>
      </c>
      <c r="T127" s="107">
        <v>45841</v>
      </c>
      <c r="U127" s="92"/>
      <c r="V127" s="16">
        <v>2025</v>
      </c>
    </row>
    <row r="128" spans="1:22" ht="15" customHeight="1" x14ac:dyDescent="0.35">
      <c r="A128" t="s">
        <v>987</v>
      </c>
      <c r="B128" s="92" t="s">
        <v>23</v>
      </c>
      <c r="C128" s="92" t="s">
        <v>1015</v>
      </c>
      <c r="D128" s="91" t="s">
        <v>527</v>
      </c>
      <c r="E128" s="93">
        <v>103448</v>
      </c>
      <c r="F128" s="92"/>
      <c r="G128" s="14">
        <f t="shared" si="1"/>
        <v>103448</v>
      </c>
      <c r="R128" s="92" t="s">
        <v>334</v>
      </c>
      <c r="S128" s="92" t="s">
        <v>775</v>
      </c>
      <c r="T128" s="107">
        <v>45841</v>
      </c>
      <c r="U128" s="92"/>
      <c r="V128" s="16">
        <v>2025</v>
      </c>
    </row>
    <row r="129" spans="1:22" ht="15" customHeight="1" x14ac:dyDescent="0.35">
      <c r="A129" t="s">
        <v>988</v>
      </c>
      <c r="B129" s="92" t="s">
        <v>23</v>
      </c>
      <c r="C129" s="92" t="s">
        <v>1015</v>
      </c>
      <c r="D129" s="92" t="s">
        <v>1022</v>
      </c>
      <c r="E129" s="93">
        <v>103445</v>
      </c>
      <c r="F129" s="92"/>
      <c r="G129" s="14">
        <f t="shared" si="1"/>
        <v>103445</v>
      </c>
      <c r="R129" s="92" t="s">
        <v>334</v>
      </c>
      <c r="S129" s="107">
        <v>44869</v>
      </c>
      <c r="T129" s="107">
        <v>45841</v>
      </c>
      <c r="U129" s="92"/>
      <c r="V129" s="16">
        <v>2025</v>
      </c>
    </row>
    <row r="130" spans="1:22" ht="15" customHeight="1" x14ac:dyDescent="0.35">
      <c r="A130" t="s">
        <v>989</v>
      </c>
      <c r="B130" s="92" t="s">
        <v>23</v>
      </c>
      <c r="C130" s="92" t="s">
        <v>1015</v>
      </c>
      <c r="D130" s="91" t="s">
        <v>527</v>
      </c>
      <c r="E130" s="93">
        <v>94198</v>
      </c>
      <c r="F130" s="92"/>
      <c r="G130" s="14">
        <f t="shared" si="1"/>
        <v>94198</v>
      </c>
      <c r="R130" s="92" t="s">
        <v>334</v>
      </c>
      <c r="S130" s="92" t="s">
        <v>708</v>
      </c>
      <c r="T130" s="107">
        <v>45841</v>
      </c>
      <c r="U130" s="92"/>
      <c r="V130" s="16">
        <v>2025</v>
      </c>
    </row>
    <row r="131" spans="1:22" ht="15" customHeight="1" x14ac:dyDescent="0.35">
      <c r="A131" t="s">
        <v>990</v>
      </c>
      <c r="B131" s="92" t="s">
        <v>23</v>
      </c>
      <c r="C131" s="92" t="s">
        <v>1015</v>
      </c>
      <c r="D131" s="92" t="s">
        <v>1022</v>
      </c>
      <c r="E131" s="93">
        <v>96793</v>
      </c>
      <c r="F131" s="92"/>
      <c r="G131" s="14">
        <f t="shared" ref="G131:G145" si="2">+E131</f>
        <v>96793</v>
      </c>
      <c r="R131" s="92" t="s">
        <v>334</v>
      </c>
      <c r="S131" s="92" t="s">
        <v>708</v>
      </c>
      <c r="T131" s="107">
        <v>45841</v>
      </c>
      <c r="U131" s="92"/>
      <c r="V131" s="16">
        <v>2025</v>
      </c>
    </row>
    <row r="132" spans="1:22" ht="15" customHeight="1" x14ac:dyDescent="0.35">
      <c r="A132" t="s">
        <v>991</v>
      </c>
      <c r="B132" s="92" t="s">
        <v>23</v>
      </c>
      <c r="C132" s="92" t="s">
        <v>1015</v>
      </c>
      <c r="D132" s="91" t="s">
        <v>527</v>
      </c>
      <c r="E132" s="93">
        <v>83937</v>
      </c>
      <c r="F132" s="92"/>
      <c r="G132" s="14">
        <f t="shared" si="2"/>
        <v>83937</v>
      </c>
      <c r="R132" s="92" t="s">
        <v>334</v>
      </c>
      <c r="S132" s="92" t="s">
        <v>776</v>
      </c>
      <c r="T132" s="107">
        <v>45841</v>
      </c>
      <c r="U132" s="92"/>
      <c r="V132" s="16">
        <v>2025</v>
      </c>
    </row>
    <row r="133" spans="1:22" ht="15" customHeight="1" x14ac:dyDescent="0.35">
      <c r="A133" t="s">
        <v>992</v>
      </c>
      <c r="B133" s="92" t="s">
        <v>23</v>
      </c>
      <c r="C133" s="92" t="s">
        <v>1015</v>
      </c>
      <c r="D133" s="91" t="s">
        <v>527</v>
      </c>
      <c r="E133" s="93">
        <v>84429</v>
      </c>
      <c r="F133" s="92"/>
      <c r="G133" s="14">
        <f t="shared" si="2"/>
        <v>84429</v>
      </c>
      <c r="R133" s="92" t="s">
        <v>334</v>
      </c>
      <c r="S133" s="92" t="s">
        <v>687</v>
      </c>
      <c r="T133" s="107">
        <v>45841</v>
      </c>
      <c r="U133" s="92"/>
      <c r="V133" s="16">
        <v>2025</v>
      </c>
    </row>
    <row r="134" spans="1:22" ht="80.5" x14ac:dyDescent="0.35">
      <c r="A134" t="s">
        <v>993</v>
      </c>
      <c r="B134" s="60" t="s">
        <v>23</v>
      </c>
      <c r="C134" s="60" t="s">
        <v>1011</v>
      </c>
      <c r="D134" s="72" t="s">
        <v>527</v>
      </c>
      <c r="E134" s="109">
        <v>81659</v>
      </c>
      <c r="F134" s="59"/>
      <c r="G134" s="14">
        <f t="shared" si="2"/>
        <v>81659</v>
      </c>
      <c r="R134" s="59" t="s">
        <v>334</v>
      </c>
      <c r="S134" s="108">
        <v>44744</v>
      </c>
      <c r="T134" s="60" t="s">
        <v>777</v>
      </c>
      <c r="U134" s="60"/>
      <c r="V134" s="16">
        <v>2025</v>
      </c>
    </row>
    <row r="135" spans="1:22" ht="42.75" customHeight="1" x14ac:dyDescent="0.35">
      <c r="A135" t="s">
        <v>994</v>
      </c>
      <c r="B135" s="60" t="s">
        <v>23</v>
      </c>
      <c r="C135" s="60" t="s">
        <v>1006</v>
      </c>
      <c r="D135" s="59" t="s">
        <v>1022</v>
      </c>
      <c r="E135" s="109">
        <v>84867</v>
      </c>
      <c r="F135" s="59"/>
      <c r="G135" s="14">
        <f t="shared" si="2"/>
        <v>84867</v>
      </c>
      <c r="R135" s="59" t="s">
        <v>334</v>
      </c>
      <c r="S135" s="60" t="s">
        <v>778</v>
      </c>
      <c r="T135" s="60" t="s">
        <v>779</v>
      </c>
      <c r="U135" s="60"/>
      <c r="V135" s="16">
        <v>2025</v>
      </c>
    </row>
    <row r="136" spans="1:22" ht="69" x14ac:dyDescent="0.35">
      <c r="A136" t="s">
        <v>995</v>
      </c>
      <c r="B136" s="60" t="s">
        <v>23</v>
      </c>
      <c r="C136" s="60" t="s">
        <v>1010</v>
      </c>
      <c r="D136" s="72" t="s">
        <v>527</v>
      </c>
      <c r="E136" s="109">
        <v>122004</v>
      </c>
      <c r="F136" s="59"/>
      <c r="G136" s="14">
        <f t="shared" si="2"/>
        <v>122004</v>
      </c>
      <c r="R136" s="59" t="s">
        <v>334</v>
      </c>
      <c r="S136" s="108">
        <v>45446</v>
      </c>
      <c r="T136" s="108">
        <v>45694</v>
      </c>
      <c r="U136" s="60"/>
      <c r="V136" s="16">
        <v>2025</v>
      </c>
    </row>
    <row r="137" spans="1:22" ht="16.5" customHeight="1" x14ac:dyDescent="0.35">
      <c r="A137" t="s">
        <v>996</v>
      </c>
      <c r="B137" s="60" t="s">
        <v>23</v>
      </c>
      <c r="C137" s="60" t="s">
        <v>243</v>
      </c>
      <c r="D137" s="72" t="s">
        <v>527</v>
      </c>
      <c r="E137" s="109">
        <v>142862</v>
      </c>
      <c r="F137" s="59"/>
      <c r="G137" s="14">
        <f t="shared" si="2"/>
        <v>142862</v>
      </c>
      <c r="R137" s="59" t="s">
        <v>334</v>
      </c>
      <c r="S137" s="108">
        <v>45293</v>
      </c>
      <c r="T137" s="60" t="s">
        <v>780</v>
      </c>
      <c r="U137" s="60"/>
      <c r="V137" s="16">
        <v>2025</v>
      </c>
    </row>
    <row r="138" spans="1:22" ht="16.5" customHeight="1" x14ac:dyDescent="0.35">
      <c r="A138" t="s">
        <v>997</v>
      </c>
      <c r="B138" s="60" t="s">
        <v>23</v>
      </c>
      <c r="C138" s="60" t="s">
        <v>234</v>
      </c>
      <c r="D138" s="72" t="s">
        <v>527</v>
      </c>
      <c r="E138" s="109">
        <v>163271</v>
      </c>
      <c r="F138" s="59"/>
      <c r="G138" s="14">
        <f t="shared" si="2"/>
        <v>163271</v>
      </c>
      <c r="R138" s="59" t="s">
        <v>334</v>
      </c>
      <c r="S138" s="60" t="s">
        <v>781</v>
      </c>
      <c r="T138" s="108">
        <v>45449</v>
      </c>
      <c r="U138" s="60"/>
      <c r="V138" s="16">
        <v>2024</v>
      </c>
    </row>
    <row r="139" spans="1:22" ht="16.5" customHeight="1" x14ac:dyDescent="0.35">
      <c r="A139" t="s">
        <v>998</v>
      </c>
      <c r="B139" s="60" t="s">
        <v>23</v>
      </c>
      <c r="C139" s="60" t="s">
        <v>48</v>
      </c>
      <c r="D139" s="72" t="s">
        <v>527</v>
      </c>
      <c r="E139" s="109">
        <v>81336</v>
      </c>
      <c r="F139" s="59"/>
      <c r="G139" s="14">
        <f t="shared" si="2"/>
        <v>81336</v>
      </c>
      <c r="R139" s="59" t="s">
        <v>334</v>
      </c>
      <c r="S139" s="108">
        <v>45600</v>
      </c>
      <c r="T139" s="60" t="s">
        <v>782</v>
      </c>
      <c r="U139" s="60"/>
      <c r="V139" s="16">
        <v>2024</v>
      </c>
    </row>
    <row r="140" spans="1:22" ht="16.5" customHeight="1" x14ac:dyDescent="0.35">
      <c r="A140" t="s">
        <v>999</v>
      </c>
      <c r="B140" s="60" t="s">
        <v>23</v>
      </c>
      <c r="C140" s="60" t="s">
        <v>48</v>
      </c>
      <c r="D140" s="72" t="s">
        <v>527</v>
      </c>
      <c r="E140" s="110">
        <v>37376</v>
      </c>
      <c r="F140" s="59"/>
      <c r="G140" s="14">
        <f t="shared" si="2"/>
        <v>37376</v>
      </c>
      <c r="R140" s="59" t="s">
        <v>334</v>
      </c>
      <c r="S140" s="60" t="s">
        <v>783</v>
      </c>
      <c r="T140" s="60" t="s">
        <v>784</v>
      </c>
      <c r="U140" s="60"/>
      <c r="V140" s="16">
        <v>2025</v>
      </c>
    </row>
    <row r="141" spans="1:22" ht="16.5" customHeight="1" x14ac:dyDescent="0.35">
      <c r="A141" t="s">
        <v>1000</v>
      </c>
      <c r="B141" s="92" t="s">
        <v>23</v>
      </c>
      <c r="C141" s="92" t="s">
        <v>228</v>
      </c>
      <c r="D141" s="92" t="s">
        <v>525</v>
      </c>
      <c r="E141" s="93">
        <v>99234</v>
      </c>
      <c r="F141" s="92"/>
      <c r="G141" s="14">
        <f t="shared" si="2"/>
        <v>99234</v>
      </c>
      <c r="R141" s="92" t="s">
        <v>334</v>
      </c>
      <c r="S141" s="107">
        <v>44541</v>
      </c>
      <c r="T141" s="92" t="s">
        <v>681</v>
      </c>
      <c r="U141" s="92"/>
      <c r="V141" s="16">
        <v>2023</v>
      </c>
    </row>
    <row r="142" spans="1:22" ht="16.5" customHeight="1" x14ac:dyDescent="0.35">
      <c r="A142" t="s">
        <v>1001</v>
      </c>
      <c r="B142" s="92" t="s">
        <v>23</v>
      </c>
      <c r="C142" s="92" t="s">
        <v>1010</v>
      </c>
      <c r="D142" s="92" t="s">
        <v>1022</v>
      </c>
      <c r="E142" s="93">
        <v>95639</v>
      </c>
      <c r="F142" s="92"/>
      <c r="G142" s="14">
        <f t="shared" si="2"/>
        <v>95639</v>
      </c>
      <c r="R142" s="92" t="s">
        <v>334</v>
      </c>
      <c r="S142" s="92" t="s">
        <v>711</v>
      </c>
      <c r="T142" s="92" t="s">
        <v>715</v>
      </c>
      <c r="U142" s="92"/>
      <c r="V142" s="16">
        <v>2024</v>
      </c>
    </row>
    <row r="143" spans="1:22" ht="16.5" customHeight="1" x14ac:dyDescent="0.35">
      <c r="A143" t="s">
        <v>1002</v>
      </c>
      <c r="B143" s="92" t="s">
        <v>23</v>
      </c>
      <c r="C143" s="92" t="s">
        <v>228</v>
      </c>
      <c r="D143" s="92" t="s">
        <v>525</v>
      </c>
      <c r="E143" s="93">
        <v>98834</v>
      </c>
      <c r="F143" s="92"/>
      <c r="G143" s="14">
        <f t="shared" si="2"/>
        <v>98834</v>
      </c>
      <c r="R143" s="92" t="s">
        <v>334</v>
      </c>
      <c r="S143" s="92" t="s">
        <v>786</v>
      </c>
      <c r="T143" s="92" t="s">
        <v>681</v>
      </c>
      <c r="U143" s="92"/>
      <c r="V143" s="16">
        <v>2023</v>
      </c>
    </row>
    <row r="144" spans="1:22" ht="16.5" customHeight="1" x14ac:dyDescent="0.35">
      <c r="A144" t="s">
        <v>1003</v>
      </c>
      <c r="B144" s="12" t="s">
        <v>23</v>
      </c>
      <c r="C144" s="12" t="s">
        <v>228</v>
      </c>
      <c r="D144" s="12" t="s">
        <v>525</v>
      </c>
      <c r="E144" s="31">
        <v>84353</v>
      </c>
      <c r="F144" s="12"/>
      <c r="G144" s="14">
        <f t="shared" si="2"/>
        <v>84353</v>
      </c>
      <c r="R144" s="12" t="s">
        <v>334</v>
      </c>
      <c r="S144" s="19">
        <v>44541</v>
      </c>
      <c r="T144" s="12" t="s">
        <v>681</v>
      </c>
      <c r="U144" s="12"/>
      <c r="V144" s="16">
        <v>2023</v>
      </c>
    </row>
    <row r="145" spans="1:22" ht="16.5" customHeight="1" x14ac:dyDescent="0.35">
      <c r="A145" t="s">
        <v>1004</v>
      </c>
      <c r="B145" s="11" t="s">
        <v>23</v>
      </c>
      <c r="C145" s="11" t="s">
        <v>1015</v>
      </c>
      <c r="D145" s="72" t="s">
        <v>527</v>
      </c>
      <c r="E145" s="14">
        <v>44352</v>
      </c>
      <c r="F145" s="13"/>
      <c r="G145" s="14">
        <f t="shared" si="2"/>
        <v>44352</v>
      </c>
      <c r="R145" s="13" t="s">
        <v>334</v>
      </c>
      <c r="S145" s="11" t="s">
        <v>787</v>
      </c>
      <c r="T145" s="15">
        <v>45545</v>
      </c>
      <c r="U145" s="11"/>
      <c r="V145" s="16">
        <v>2024</v>
      </c>
    </row>
    <row r="146" spans="1:22" ht="16.5" customHeight="1" x14ac:dyDescent="0.35">
      <c r="A146" s="17" t="s">
        <v>1025</v>
      </c>
      <c r="B146" s="11" t="s">
        <v>64</v>
      </c>
      <c r="C146" s="11" t="s">
        <v>66</v>
      </c>
      <c r="D146" s="13" t="s">
        <v>525</v>
      </c>
      <c r="E146" s="14">
        <v>5056461</v>
      </c>
      <c r="F146" s="13"/>
      <c r="G146" s="14">
        <v>5056461</v>
      </c>
      <c r="R146" s="13" t="s">
        <v>62</v>
      </c>
      <c r="S146" s="79"/>
      <c r="T146" s="79"/>
      <c r="U146" s="15">
        <v>45119</v>
      </c>
      <c r="V146">
        <v>2023</v>
      </c>
    </row>
    <row r="147" spans="1:22" ht="16.5" customHeight="1" x14ac:dyDescent="0.35">
      <c r="A147" s="10" t="s">
        <v>1026</v>
      </c>
      <c r="B147" s="11" t="s">
        <v>64</v>
      </c>
      <c r="C147" s="11" t="s">
        <v>66</v>
      </c>
      <c r="D147" s="13" t="s">
        <v>525</v>
      </c>
      <c r="E147" s="14">
        <v>5469841</v>
      </c>
      <c r="F147" s="13"/>
      <c r="G147" s="14">
        <v>5469841</v>
      </c>
      <c r="R147" s="13" t="s">
        <v>62</v>
      </c>
      <c r="S147" s="75"/>
      <c r="T147" s="75"/>
      <c r="U147" s="15">
        <v>45119</v>
      </c>
      <c r="V147">
        <v>2023</v>
      </c>
    </row>
    <row r="148" spans="1:22" ht="16.5" customHeight="1" x14ac:dyDescent="0.35">
      <c r="A148" s="17" t="s">
        <v>1027</v>
      </c>
      <c r="B148" s="11" t="s">
        <v>55</v>
      </c>
      <c r="C148" s="11" t="s">
        <v>57</v>
      </c>
      <c r="D148" s="13" t="s">
        <v>525</v>
      </c>
      <c r="E148" s="14">
        <v>529928</v>
      </c>
      <c r="F148" s="13"/>
      <c r="G148" s="14">
        <v>529928</v>
      </c>
      <c r="R148" s="13" t="s">
        <v>62</v>
      </c>
      <c r="S148" s="18">
        <v>45177</v>
      </c>
      <c r="T148" s="18">
        <v>45088</v>
      </c>
      <c r="U148" s="18">
        <v>45323</v>
      </c>
      <c r="V148">
        <v>2024</v>
      </c>
    </row>
    <row r="149" spans="1:22" ht="16.5" customHeight="1" x14ac:dyDescent="0.35">
      <c r="A149" s="17" t="s">
        <v>1028</v>
      </c>
      <c r="B149" s="11" t="s">
        <v>55</v>
      </c>
      <c r="C149" s="11" t="s">
        <v>57</v>
      </c>
      <c r="D149" s="13" t="s">
        <v>525</v>
      </c>
      <c r="E149" s="14">
        <v>654688</v>
      </c>
      <c r="F149" s="13"/>
      <c r="G149" s="14">
        <v>654688</v>
      </c>
      <c r="R149" s="13" t="s">
        <v>62</v>
      </c>
      <c r="S149" s="18">
        <v>45177</v>
      </c>
      <c r="T149" s="18">
        <v>45088</v>
      </c>
      <c r="U149" s="18">
        <v>45323</v>
      </c>
      <c r="V149">
        <v>2024</v>
      </c>
    </row>
    <row r="150" spans="1:22" ht="16.5" customHeight="1" x14ac:dyDescent="0.35">
      <c r="A150" s="17" t="s">
        <v>1029</v>
      </c>
      <c r="B150" s="11" t="s">
        <v>55</v>
      </c>
      <c r="C150" s="11" t="s">
        <v>57</v>
      </c>
      <c r="D150" s="13" t="s">
        <v>525</v>
      </c>
      <c r="E150" s="14">
        <v>538322</v>
      </c>
      <c r="F150" s="13"/>
      <c r="G150" s="14">
        <v>538322</v>
      </c>
      <c r="R150" s="13" t="s">
        <v>62</v>
      </c>
      <c r="S150" s="13" t="s">
        <v>760</v>
      </c>
      <c r="T150" s="18">
        <v>45637</v>
      </c>
      <c r="U150" s="18">
        <v>45839</v>
      </c>
      <c r="V150">
        <v>2025</v>
      </c>
    </row>
    <row r="151" spans="1:22" ht="16.5" customHeight="1" x14ac:dyDescent="0.35">
      <c r="A151" s="10" t="s">
        <v>1030</v>
      </c>
      <c r="B151" s="11" t="s">
        <v>64</v>
      </c>
      <c r="C151" s="11" t="s">
        <v>66</v>
      </c>
      <c r="D151" s="13" t="s">
        <v>525</v>
      </c>
      <c r="E151" s="14">
        <v>6786502</v>
      </c>
      <c r="F151" s="13"/>
      <c r="G151" s="32">
        <v>6786502</v>
      </c>
      <c r="R151" s="13" t="s">
        <v>62</v>
      </c>
      <c r="S151" s="13"/>
      <c r="T151" s="11" t="s">
        <v>791</v>
      </c>
      <c r="U151" s="13" t="s">
        <v>720</v>
      </c>
      <c r="V151">
        <v>2024</v>
      </c>
    </row>
    <row r="152" spans="1:22" ht="16.5" customHeight="1" x14ac:dyDescent="0.35">
      <c r="A152" s="30" t="s">
        <v>1031</v>
      </c>
      <c r="B152" s="11" t="s">
        <v>55</v>
      </c>
      <c r="C152" s="11" t="s">
        <v>57</v>
      </c>
      <c r="D152" s="13" t="s">
        <v>525</v>
      </c>
      <c r="E152" s="14">
        <v>438279</v>
      </c>
      <c r="F152" s="13"/>
      <c r="G152" s="14">
        <v>438279</v>
      </c>
      <c r="R152" s="13" t="s">
        <v>62</v>
      </c>
      <c r="S152" s="13" t="s">
        <v>760</v>
      </c>
      <c r="T152" s="18">
        <v>45637</v>
      </c>
      <c r="U152" s="13" t="s">
        <v>764</v>
      </c>
      <c r="V152">
        <v>2025</v>
      </c>
    </row>
    <row r="153" spans="1:22" ht="16.5" customHeight="1" x14ac:dyDescent="0.35">
      <c r="A153" s="17" t="s">
        <v>1032</v>
      </c>
      <c r="B153" s="11" t="s">
        <v>64</v>
      </c>
      <c r="C153" s="11" t="s">
        <v>66</v>
      </c>
      <c r="D153" s="13" t="s">
        <v>525</v>
      </c>
      <c r="E153" s="14">
        <v>6847814</v>
      </c>
      <c r="F153" s="13"/>
      <c r="G153" s="32">
        <v>6847814</v>
      </c>
      <c r="R153" s="13" t="s">
        <v>62</v>
      </c>
      <c r="S153" s="13"/>
      <c r="T153" s="11" t="s">
        <v>791</v>
      </c>
      <c r="U153" s="13" t="s">
        <v>764</v>
      </c>
      <c r="V153">
        <v>2025</v>
      </c>
    </row>
    <row r="154" spans="1:22" ht="16.5" customHeight="1" x14ac:dyDescent="0.35">
      <c r="A154" s="10" t="s">
        <v>1033</v>
      </c>
      <c r="B154" s="11" t="s">
        <v>55</v>
      </c>
      <c r="C154" s="11" t="s">
        <v>270</v>
      </c>
      <c r="D154" s="13" t="s">
        <v>525</v>
      </c>
      <c r="E154" s="14">
        <v>131306</v>
      </c>
      <c r="F154" s="13"/>
      <c r="G154" s="32">
        <v>131306</v>
      </c>
      <c r="R154" s="13" t="s">
        <v>62</v>
      </c>
      <c r="S154" s="13" t="s">
        <v>792</v>
      </c>
      <c r="T154" s="15">
        <v>45849</v>
      </c>
      <c r="U154" s="18">
        <v>45759</v>
      </c>
      <c r="V154">
        <v>2025</v>
      </c>
    </row>
    <row r="155" spans="1:22" ht="16.5" customHeight="1" x14ac:dyDescent="0.35">
      <c r="A155" s="10" t="s">
        <v>1034</v>
      </c>
      <c r="B155" s="11" t="s">
        <v>64</v>
      </c>
      <c r="C155" s="11" t="s">
        <v>270</v>
      </c>
      <c r="D155" s="13" t="s">
        <v>525</v>
      </c>
      <c r="E155" s="14">
        <v>10812903</v>
      </c>
      <c r="F155" s="13"/>
      <c r="G155" s="32">
        <v>10812903</v>
      </c>
      <c r="R155" s="13" t="s">
        <v>62</v>
      </c>
      <c r="S155" s="13"/>
      <c r="T155" s="15">
        <v>45940</v>
      </c>
      <c r="U155" s="13" t="s">
        <v>793</v>
      </c>
      <c r="V155">
        <v>2025</v>
      </c>
    </row>
    <row r="156" spans="1:22" ht="16.5" customHeight="1" x14ac:dyDescent="0.35">
      <c r="A156" s="17" t="s">
        <v>1032</v>
      </c>
      <c r="B156" s="11" t="s">
        <v>64</v>
      </c>
      <c r="C156" s="11" t="s">
        <v>270</v>
      </c>
      <c r="D156" s="13" t="s">
        <v>525</v>
      </c>
      <c r="E156" s="14">
        <v>12089325</v>
      </c>
      <c r="F156" s="13"/>
      <c r="G156" s="32">
        <v>12089325</v>
      </c>
      <c r="R156" s="13" t="s">
        <v>62</v>
      </c>
      <c r="S156" s="13"/>
      <c r="T156" s="15">
        <v>45940</v>
      </c>
      <c r="U156" s="13" t="s">
        <v>793</v>
      </c>
      <c r="V156">
        <v>2025</v>
      </c>
    </row>
    <row r="157" spans="1:22" ht="16.5" customHeight="1" x14ac:dyDescent="0.35">
      <c r="A157" s="17" t="s">
        <v>275</v>
      </c>
      <c r="B157" s="11" t="s">
        <v>70</v>
      </c>
      <c r="C157" s="11" t="s">
        <v>72</v>
      </c>
      <c r="D157" s="13" t="s">
        <v>525</v>
      </c>
      <c r="E157" s="14">
        <v>424225</v>
      </c>
      <c r="F157" s="13"/>
      <c r="G157" s="14">
        <f>+E157</f>
        <v>424225</v>
      </c>
      <c r="R157" s="13" t="s">
        <v>334</v>
      </c>
      <c r="S157" s="13" t="s">
        <v>794</v>
      </c>
      <c r="T157" s="13" t="s">
        <v>795</v>
      </c>
      <c r="U157" s="13"/>
      <c r="V157">
        <v>2023</v>
      </c>
    </row>
    <row r="158" spans="1:22" ht="16.5" customHeight="1" x14ac:dyDescent="0.35">
      <c r="A158" s="17" t="s">
        <v>278</v>
      </c>
      <c r="B158" s="11" t="s">
        <v>70</v>
      </c>
      <c r="C158" s="11" t="s">
        <v>72</v>
      </c>
      <c r="D158" s="13" t="s">
        <v>525</v>
      </c>
      <c r="E158" s="14">
        <v>302031</v>
      </c>
      <c r="F158" s="13"/>
      <c r="G158" s="14">
        <f t="shared" ref="G158:G173" si="3">+E158</f>
        <v>302031</v>
      </c>
      <c r="R158" s="13" t="s">
        <v>334</v>
      </c>
      <c r="S158" s="13" t="s">
        <v>796</v>
      </c>
      <c r="T158" s="11" t="s">
        <v>797</v>
      </c>
      <c r="U158" s="13"/>
      <c r="V158">
        <v>2023</v>
      </c>
    </row>
    <row r="159" spans="1:22" ht="16.5" customHeight="1" x14ac:dyDescent="0.35">
      <c r="A159" s="17" t="s">
        <v>280</v>
      </c>
      <c r="B159" s="11" t="s">
        <v>70</v>
      </c>
      <c r="C159" s="11" t="s">
        <v>72</v>
      </c>
      <c r="D159" s="13" t="s">
        <v>525</v>
      </c>
      <c r="E159" s="14">
        <v>427763</v>
      </c>
      <c r="F159" s="13"/>
      <c r="G159" s="14">
        <f t="shared" si="3"/>
        <v>427763</v>
      </c>
      <c r="R159" s="13" t="s">
        <v>334</v>
      </c>
      <c r="S159" s="13" t="s">
        <v>798</v>
      </c>
      <c r="T159" s="11" t="s">
        <v>799</v>
      </c>
      <c r="U159" s="13"/>
      <c r="V159">
        <v>2023</v>
      </c>
    </row>
    <row r="160" spans="1:22" ht="16.5" customHeight="1" x14ac:dyDescent="0.35">
      <c r="A160" s="17" t="s">
        <v>282</v>
      </c>
      <c r="B160" s="11" t="s">
        <v>70</v>
      </c>
      <c r="C160" s="11" t="s">
        <v>72</v>
      </c>
      <c r="D160" s="13" t="s">
        <v>525</v>
      </c>
      <c r="E160" s="14">
        <v>2940000</v>
      </c>
      <c r="F160" s="13"/>
      <c r="G160" s="14">
        <f t="shared" si="3"/>
        <v>2940000</v>
      </c>
      <c r="R160" s="13" t="s">
        <v>334</v>
      </c>
      <c r="S160" s="13" t="s">
        <v>800</v>
      </c>
      <c r="T160" s="13" t="s">
        <v>801</v>
      </c>
      <c r="U160" s="13"/>
      <c r="V160">
        <v>2023</v>
      </c>
    </row>
    <row r="161" spans="1:22" ht="16.5" customHeight="1" x14ac:dyDescent="0.35">
      <c r="A161" s="17" t="s">
        <v>284</v>
      </c>
      <c r="B161" s="11" t="s">
        <v>70</v>
      </c>
      <c r="C161" s="11" t="s">
        <v>72</v>
      </c>
      <c r="D161" s="13" t="s">
        <v>525</v>
      </c>
      <c r="E161" s="14">
        <v>634164</v>
      </c>
      <c r="F161" s="13"/>
      <c r="G161" s="14">
        <f t="shared" si="3"/>
        <v>634164</v>
      </c>
      <c r="R161" s="13" t="s">
        <v>334</v>
      </c>
      <c r="S161" s="13" t="s">
        <v>802</v>
      </c>
      <c r="T161" s="13" t="s">
        <v>801</v>
      </c>
      <c r="U161" s="13"/>
      <c r="V161">
        <v>2023</v>
      </c>
    </row>
    <row r="162" spans="1:22" ht="16.5" customHeight="1" x14ac:dyDescent="0.35">
      <c r="A162" s="17" t="s">
        <v>286</v>
      </c>
      <c r="B162" s="11" t="s">
        <v>70</v>
      </c>
      <c r="C162" s="11" t="s">
        <v>72</v>
      </c>
      <c r="D162" s="13" t="s">
        <v>525</v>
      </c>
      <c r="E162" s="14">
        <v>191001</v>
      </c>
      <c r="F162" s="13"/>
      <c r="G162" s="14">
        <f t="shared" si="3"/>
        <v>191001</v>
      </c>
      <c r="R162" s="13" t="s">
        <v>334</v>
      </c>
      <c r="S162" s="13" t="s">
        <v>803</v>
      </c>
      <c r="T162" s="11" t="s">
        <v>700</v>
      </c>
      <c r="U162" s="13"/>
      <c r="V162">
        <v>2023</v>
      </c>
    </row>
    <row r="163" spans="1:22" ht="16.5" customHeight="1" x14ac:dyDescent="0.35">
      <c r="A163" s="30" t="s">
        <v>69</v>
      </c>
      <c r="B163" s="11" t="s">
        <v>70</v>
      </c>
      <c r="C163" s="11" t="s">
        <v>72</v>
      </c>
      <c r="D163" s="13" t="s">
        <v>525</v>
      </c>
      <c r="E163" s="14">
        <v>700943</v>
      </c>
      <c r="F163" s="13"/>
      <c r="G163" s="14">
        <f t="shared" si="3"/>
        <v>700943</v>
      </c>
      <c r="R163" s="13" t="s">
        <v>334</v>
      </c>
      <c r="S163" s="13" t="s">
        <v>734</v>
      </c>
      <c r="T163" s="13" t="s">
        <v>804</v>
      </c>
      <c r="U163" s="13"/>
      <c r="V163">
        <v>2024</v>
      </c>
    </row>
    <row r="164" spans="1:22" ht="16.5" customHeight="1" x14ac:dyDescent="0.35">
      <c r="A164" s="17" t="s">
        <v>76</v>
      </c>
      <c r="B164" s="11" t="s">
        <v>70</v>
      </c>
      <c r="C164" s="11" t="s">
        <v>72</v>
      </c>
      <c r="D164" s="13" t="s">
        <v>525</v>
      </c>
      <c r="E164" s="14">
        <v>774930</v>
      </c>
      <c r="F164" s="13"/>
      <c r="G164" s="14">
        <f t="shared" si="3"/>
        <v>774930</v>
      </c>
      <c r="R164" s="13" t="s">
        <v>334</v>
      </c>
      <c r="S164" s="18">
        <v>45079</v>
      </c>
      <c r="T164" s="18">
        <v>45295</v>
      </c>
      <c r="U164" s="13"/>
      <c r="V164" s="16">
        <v>2024</v>
      </c>
    </row>
    <row r="165" spans="1:22" ht="16.5" customHeight="1" x14ac:dyDescent="0.35">
      <c r="A165" s="17" t="s">
        <v>78</v>
      </c>
      <c r="B165" s="11" t="s">
        <v>70</v>
      </c>
      <c r="C165" s="11" t="s">
        <v>72</v>
      </c>
      <c r="D165" s="13" t="s">
        <v>525</v>
      </c>
      <c r="E165" s="14">
        <v>2368319</v>
      </c>
      <c r="F165" s="13"/>
      <c r="G165" s="14">
        <f t="shared" si="3"/>
        <v>2368319</v>
      </c>
      <c r="R165" s="13" t="s">
        <v>334</v>
      </c>
      <c r="S165" s="13" t="s">
        <v>805</v>
      </c>
      <c r="T165" s="13" t="s">
        <v>806</v>
      </c>
      <c r="U165" s="11"/>
      <c r="V165">
        <v>2024</v>
      </c>
    </row>
    <row r="166" spans="1:22" ht="16.5" customHeight="1" x14ac:dyDescent="0.35">
      <c r="A166" s="17" t="s">
        <v>81</v>
      </c>
      <c r="B166" s="11" t="s">
        <v>70</v>
      </c>
      <c r="C166" s="11" t="s">
        <v>72</v>
      </c>
      <c r="D166" s="13" t="s">
        <v>525</v>
      </c>
      <c r="E166" s="14">
        <v>261848</v>
      </c>
      <c r="F166" s="13"/>
      <c r="G166" s="14">
        <f t="shared" si="3"/>
        <v>261848</v>
      </c>
      <c r="R166" s="13" t="s">
        <v>334</v>
      </c>
      <c r="S166" s="13" t="s">
        <v>807</v>
      </c>
      <c r="T166" s="13" t="s">
        <v>808</v>
      </c>
      <c r="U166" s="13"/>
      <c r="V166">
        <v>2024</v>
      </c>
    </row>
    <row r="167" spans="1:22" ht="16.5" customHeight="1" x14ac:dyDescent="0.35">
      <c r="A167" s="30" t="s">
        <v>83</v>
      </c>
      <c r="B167" s="13" t="s">
        <v>70</v>
      </c>
      <c r="C167" s="11" t="s">
        <v>72</v>
      </c>
      <c r="D167" s="13" t="s">
        <v>525</v>
      </c>
      <c r="E167" s="14">
        <v>383379</v>
      </c>
      <c r="F167" s="13"/>
      <c r="G167" s="14">
        <f t="shared" si="3"/>
        <v>383379</v>
      </c>
      <c r="R167" s="13" t="s">
        <v>334</v>
      </c>
      <c r="S167" s="18">
        <v>45118</v>
      </c>
      <c r="T167" s="18">
        <v>45358</v>
      </c>
      <c r="U167" s="13"/>
      <c r="V167" s="16">
        <v>2024</v>
      </c>
    </row>
    <row r="168" spans="1:22" ht="16.5" customHeight="1" x14ac:dyDescent="0.35">
      <c r="A168" s="30" t="s">
        <v>85</v>
      </c>
      <c r="B168" s="13" t="s">
        <v>70</v>
      </c>
      <c r="C168" s="11" t="s">
        <v>72</v>
      </c>
      <c r="D168" s="13" t="s">
        <v>525</v>
      </c>
      <c r="E168" s="14">
        <v>334350</v>
      </c>
      <c r="F168" s="13"/>
      <c r="G168" s="14">
        <f t="shared" si="3"/>
        <v>334350</v>
      </c>
      <c r="R168" s="13" t="s">
        <v>334</v>
      </c>
      <c r="S168" s="13" t="s">
        <v>809</v>
      </c>
      <c r="T168" s="18">
        <v>45358</v>
      </c>
      <c r="U168" s="13"/>
      <c r="V168" s="16">
        <v>2024</v>
      </c>
    </row>
    <row r="169" spans="1:22" ht="16.5" customHeight="1" x14ac:dyDescent="0.35">
      <c r="A169" s="30" t="s">
        <v>87</v>
      </c>
      <c r="B169" s="13" t="s">
        <v>70</v>
      </c>
      <c r="C169" s="11" t="s">
        <v>72</v>
      </c>
      <c r="D169" s="13" t="s">
        <v>525</v>
      </c>
      <c r="E169" s="14">
        <v>1090086</v>
      </c>
      <c r="F169" s="13"/>
      <c r="G169" s="14">
        <f t="shared" si="3"/>
        <v>1090086</v>
      </c>
      <c r="R169" s="13" t="s">
        <v>334</v>
      </c>
      <c r="S169" s="18">
        <v>44938</v>
      </c>
      <c r="T169" s="13" t="s">
        <v>810</v>
      </c>
      <c r="U169" s="13"/>
      <c r="V169" s="16">
        <v>2024</v>
      </c>
    </row>
    <row r="170" spans="1:22" ht="16.5" customHeight="1" x14ac:dyDescent="0.35">
      <c r="A170" s="30" t="s">
        <v>89</v>
      </c>
      <c r="B170" s="13" t="s">
        <v>70</v>
      </c>
      <c r="C170" s="11" t="s">
        <v>72</v>
      </c>
      <c r="D170" s="13" t="s">
        <v>525</v>
      </c>
      <c r="E170" s="14">
        <v>208511</v>
      </c>
      <c r="F170" s="13"/>
      <c r="G170" s="14">
        <f t="shared" si="3"/>
        <v>208511</v>
      </c>
      <c r="R170" s="13" t="s">
        <v>334</v>
      </c>
      <c r="S170" s="13" t="s">
        <v>811</v>
      </c>
      <c r="T170" s="13" t="s">
        <v>812</v>
      </c>
      <c r="U170" s="13"/>
      <c r="V170" s="16">
        <v>2024</v>
      </c>
    </row>
    <row r="171" spans="1:22" ht="16.5" customHeight="1" x14ac:dyDescent="0.35">
      <c r="A171" s="10" t="s">
        <v>91</v>
      </c>
      <c r="B171" s="11" t="s">
        <v>70</v>
      </c>
      <c r="C171" s="11" t="s">
        <v>93</v>
      </c>
      <c r="D171" s="13" t="s">
        <v>813</v>
      </c>
      <c r="E171" s="14">
        <v>3078</v>
      </c>
      <c r="F171" s="13"/>
      <c r="G171" s="14">
        <f t="shared" si="3"/>
        <v>3078</v>
      </c>
      <c r="R171" s="13" t="s">
        <v>334</v>
      </c>
      <c r="S171" s="13" t="s">
        <v>648</v>
      </c>
      <c r="T171" s="11" t="s">
        <v>814</v>
      </c>
      <c r="U171" s="13"/>
      <c r="V171" s="16">
        <v>2024</v>
      </c>
    </row>
    <row r="172" spans="1:22" ht="16.5" customHeight="1" x14ac:dyDescent="0.35">
      <c r="A172" s="17" t="s">
        <v>98</v>
      </c>
      <c r="B172" s="13" t="s">
        <v>70</v>
      </c>
      <c r="C172" s="11" t="s">
        <v>72</v>
      </c>
      <c r="D172" s="13" t="s">
        <v>525</v>
      </c>
      <c r="E172" s="14">
        <v>1648025</v>
      </c>
      <c r="F172" s="13"/>
      <c r="G172" s="14">
        <f t="shared" si="3"/>
        <v>1648025</v>
      </c>
      <c r="R172" s="13" t="s">
        <v>334</v>
      </c>
      <c r="S172" s="13" t="s">
        <v>679</v>
      </c>
      <c r="T172" s="15">
        <v>45424</v>
      </c>
      <c r="U172" s="13"/>
      <c r="V172" s="16">
        <v>2024</v>
      </c>
    </row>
    <row r="173" spans="1:22" ht="16.5" customHeight="1" x14ac:dyDescent="0.35">
      <c r="A173" s="17" t="s">
        <v>100</v>
      </c>
      <c r="B173" s="13" t="s">
        <v>70</v>
      </c>
      <c r="C173" s="11" t="s">
        <v>72</v>
      </c>
      <c r="D173" s="13" t="s">
        <v>525</v>
      </c>
      <c r="E173" s="14">
        <v>1988983</v>
      </c>
      <c r="F173" s="13"/>
      <c r="G173" s="14">
        <f t="shared" si="3"/>
        <v>1988983</v>
      </c>
      <c r="R173" s="13" t="s">
        <v>334</v>
      </c>
      <c r="S173" s="13" t="s">
        <v>815</v>
      </c>
      <c r="T173" s="15">
        <v>45424</v>
      </c>
      <c r="U173" s="13"/>
      <c r="V173" s="16">
        <v>2024</v>
      </c>
    </row>
    <row r="174" spans="1:22" ht="16.5" customHeight="1" x14ac:dyDescent="0.35">
      <c r="A174" s="17" t="s">
        <v>288</v>
      </c>
      <c r="B174" s="13" t="s">
        <v>289</v>
      </c>
      <c r="C174" s="11" t="s">
        <v>1019</v>
      </c>
      <c r="D174" s="13" t="s">
        <v>525</v>
      </c>
      <c r="E174" s="14">
        <v>32519</v>
      </c>
      <c r="F174" s="14">
        <v>292670</v>
      </c>
      <c r="G174" s="14">
        <v>300000</v>
      </c>
      <c r="R174" s="13" t="s">
        <v>334</v>
      </c>
      <c r="S174" s="18">
        <v>45477</v>
      </c>
      <c r="T174" s="11" t="s">
        <v>816</v>
      </c>
      <c r="U174" s="13" t="s">
        <v>293</v>
      </c>
      <c r="V174" s="16">
        <v>2025</v>
      </c>
    </row>
    <row r="175" spans="1:22" ht="16.5" customHeight="1" x14ac:dyDescent="0.35">
      <c r="A175" s="17" t="s">
        <v>1005</v>
      </c>
      <c r="B175" s="13" t="s">
        <v>294</v>
      </c>
      <c r="C175" s="11" t="s">
        <v>405</v>
      </c>
      <c r="D175" s="13" t="s">
        <v>525</v>
      </c>
      <c r="E175" s="14">
        <v>78478</v>
      </c>
      <c r="F175" s="14">
        <v>145746</v>
      </c>
      <c r="G175" s="14">
        <f>+E175+F175</f>
        <v>224224</v>
      </c>
      <c r="R175" s="13" t="s">
        <v>334</v>
      </c>
      <c r="S175" s="18">
        <v>45692</v>
      </c>
      <c r="T175" s="15">
        <v>45845</v>
      </c>
      <c r="U175" s="13"/>
      <c r="V175" s="16">
        <v>2025</v>
      </c>
    </row>
    <row r="176" spans="1:22" ht="16.5" customHeight="1" x14ac:dyDescent="0.35">
      <c r="A176" s="80" t="s">
        <v>825</v>
      </c>
      <c r="B176" s="11" t="s">
        <v>309</v>
      </c>
      <c r="C176" s="11" t="s">
        <v>1020</v>
      </c>
      <c r="D176" s="77" t="s">
        <v>527</v>
      </c>
      <c r="E176" s="14">
        <v>26896</v>
      </c>
      <c r="F176" s="14">
        <v>49950</v>
      </c>
      <c r="G176" s="14">
        <f>+SUM(H176:Q176)</f>
        <v>83212</v>
      </c>
      <c r="H176" s="13" t="s">
        <v>314</v>
      </c>
      <c r="I176" s="13" t="s">
        <v>314</v>
      </c>
      <c r="J176" s="14">
        <v>13181</v>
      </c>
      <c r="K176" s="14">
        <v>24478</v>
      </c>
      <c r="L176" s="14">
        <v>13715</v>
      </c>
      <c r="M176" s="14">
        <v>25471</v>
      </c>
      <c r="N176" s="14">
        <v>2228</v>
      </c>
      <c r="O176" s="14">
        <v>4139</v>
      </c>
      <c r="P176" s="14"/>
      <c r="Q176" s="14"/>
      <c r="R176" s="13" t="s">
        <v>62</v>
      </c>
      <c r="S176" s="11" t="s">
        <v>826</v>
      </c>
      <c r="T176" s="15">
        <v>44748</v>
      </c>
      <c r="U176" s="11" t="s">
        <v>314</v>
      </c>
      <c r="V176" s="16">
        <v>2022</v>
      </c>
    </row>
    <row r="177" spans="1:22" ht="16.5" customHeight="1" x14ac:dyDescent="0.35">
      <c r="A177" s="10" t="s">
        <v>244</v>
      </c>
      <c r="B177" s="11" t="s">
        <v>247</v>
      </c>
      <c r="C177" s="11" t="s">
        <v>248</v>
      </c>
      <c r="D177" s="77" t="s">
        <v>527</v>
      </c>
      <c r="E177" s="32">
        <v>0</v>
      </c>
      <c r="F177" s="32">
        <v>198134</v>
      </c>
      <c r="G177" s="14">
        <f>+SUM(H177:Q177)</f>
        <v>184939</v>
      </c>
      <c r="H177" s="11" t="s">
        <v>314</v>
      </c>
      <c r="I177" s="13" t="s">
        <v>314</v>
      </c>
      <c r="J177" s="13" t="s">
        <v>314</v>
      </c>
      <c r="K177" s="14">
        <v>184939</v>
      </c>
      <c r="L177" s="13"/>
      <c r="M177" s="13"/>
      <c r="N177" s="13"/>
      <c r="O177" s="13"/>
      <c r="P177" s="13"/>
      <c r="Q177" s="13"/>
      <c r="R177" s="13" t="s">
        <v>33</v>
      </c>
      <c r="S177" s="15">
        <v>44744</v>
      </c>
      <c r="T177" s="11" t="s">
        <v>827</v>
      </c>
      <c r="U177" s="11" t="s">
        <v>322</v>
      </c>
      <c r="V177">
        <v>2023</v>
      </c>
    </row>
    <row r="178" spans="1:22" ht="16.5" customHeight="1" x14ac:dyDescent="0.35">
      <c r="A178" s="20" t="s">
        <v>828</v>
      </c>
      <c r="B178" s="92" t="s">
        <v>246</v>
      </c>
      <c r="C178" s="92" t="s">
        <v>1018</v>
      </c>
      <c r="D178" s="77" t="s">
        <v>527</v>
      </c>
      <c r="E178" s="93">
        <v>52338</v>
      </c>
      <c r="F178" s="93">
        <v>244245</v>
      </c>
      <c r="G178" s="14">
        <f t="shared" ref="G178:G200" si="4">+SUM(H178:Q178)</f>
        <v>250516.32</v>
      </c>
      <c r="H178" s="92"/>
      <c r="I178" s="93">
        <v>103804</v>
      </c>
      <c r="J178" s="92"/>
      <c r="K178" s="92"/>
      <c r="L178" s="92"/>
      <c r="M178" s="92"/>
      <c r="N178" s="101">
        <v>146712.32000000001</v>
      </c>
      <c r="O178" s="101"/>
      <c r="P178" s="101"/>
      <c r="Q178" s="101"/>
      <c r="R178" s="92" t="s">
        <v>33</v>
      </c>
      <c r="S178" s="92" t="s">
        <v>831</v>
      </c>
      <c r="T178" s="92" t="s">
        <v>831</v>
      </c>
      <c r="U178" s="92" t="s">
        <v>322</v>
      </c>
      <c r="V178">
        <v>2025</v>
      </c>
    </row>
    <row r="179" spans="1:22" ht="16.5" customHeight="1" x14ac:dyDescent="0.35">
      <c r="A179" s="17" t="s">
        <v>327</v>
      </c>
      <c r="B179" s="11" t="s">
        <v>328</v>
      </c>
      <c r="C179" t="s">
        <v>1023</v>
      </c>
      <c r="D179" s="13" t="s">
        <v>525</v>
      </c>
      <c r="E179" s="81">
        <v>12931458</v>
      </c>
      <c r="F179" s="14">
        <v>6465729</v>
      </c>
      <c r="G179" s="14">
        <f t="shared" si="4"/>
        <v>6465729</v>
      </c>
      <c r="H179" s="11"/>
      <c r="I179" s="11"/>
      <c r="J179" s="11"/>
      <c r="K179" s="11"/>
      <c r="L179" s="11"/>
      <c r="M179" s="11"/>
      <c r="N179" s="14">
        <v>6465729</v>
      </c>
      <c r="O179" s="11"/>
      <c r="P179" s="11"/>
      <c r="Q179" s="11"/>
      <c r="R179" s="13" t="s">
        <v>334</v>
      </c>
      <c r="S179" s="11" t="s">
        <v>832</v>
      </c>
      <c r="T179" s="13" t="s">
        <v>833</v>
      </c>
      <c r="U179" s="13" t="s">
        <v>834</v>
      </c>
      <c r="V179" s="16">
        <v>2025</v>
      </c>
    </row>
    <row r="180" spans="1:22" ht="16.5" customHeight="1" x14ac:dyDescent="0.35">
      <c r="A180" s="17" t="s">
        <v>44</v>
      </c>
      <c r="B180" s="13" t="s">
        <v>45</v>
      </c>
      <c r="C180" s="13" t="s">
        <v>237</v>
      </c>
      <c r="D180" s="77" t="s">
        <v>527</v>
      </c>
      <c r="E180" s="14">
        <v>21928</v>
      </c>
      <c r="F180" s="14">
        <v>0</v>
      </c>
      <c r="G180" s="14">
        <f>+E180</f>
        <v>21928</v>
      </c>
      <c r="H180" s="13"/>
      <c r="I180" s="13"/>
      <c r="J180" s="14">
        <v>0</v>
      </c>
      <c r="K180" s="13"/>
      <c r="L180" s="13"/>
      <c r="M180" s="13"/>
      <c r="N180" s="13"/>
      <c r="O180" s="13"/>
      <c r="P180" s="13"/>
      <c r="Q180" s="13"/>
      <c r="R180" s="13" t="s">
        <v>334</v>
      </c>
      <c r="S180" s="13" t="s">
        <v>835</v>
      </c>
      <c r="T180" s="18">
        <v>45021</v>
      </c>
      <c r="U180" s="13"/>
      <c r="V180" s="16">
        <v>2023</v>
      </c>
    </row>
    <row r="181" spans="1:22" ht="16.5" customHeight="1" x14ac:dyDescent="0.35">
      <c r="A181" s="10" t="s">
        <v>34</v>
      </c>
      <c r="B181" s="11" t="s">
        <v>35</v>
      </c>
      <c r="C181" s="11" t="s">
        <v>1017</v>
      </c>
      <c r="D181" s="13" t="s">
        <v>525</v>
      </c>
      <c r="E181" s="82">
        <v>11445576</v>
      </c>
      <c r="F181" s="32">
        <v>0</v>
      </c>
      <c r="G181" s="14">
        <f>+E181</f>
        <v>11445576</v>
      </c>
      <c r="H181" s="11"/>
      <c r="I181" s="11"/>
      <c r="J181" s="32">
        <v>0</v>
      </c>
      <c r="K181" s="11"/>
      <c r="L181" s="11"/>
      <c r="M181" s="11"/>
      <c r="N181" s="11"/>
      <c r="O181" s="11"/>
      <c r="P181" s="11"/>
      <c r="Q181" s="11"/>
      <c r="R181" s="13" t="s">
        <v>334</v>
      </c>
      <c r="S181" s="15">
        <v>44717</v>
      </c>
      <c r="T181" s="11" t="s">
        <v>836</v>
      </c>
      <c r="U181" s="11" t="s">
        <v>336</v>
      </c>
      <c r="V181" s="16">
        <v>2023</v>
      </c>
    </row>
    <row r="182" spans="1:22" ht="16.5" customHeight="1" x14ac:dyDescent="0.35">
      <c r="A182" s="17" t="s">
        <v>337</v>
      </c>
      <c r="B182" s="11" t="s">
        <v>35</v>
      </c>
      <c r="C182" s="11" t="s">
        <v>1017</v>
      </c>
      <c r="D182" s="13" t="s">
        <v>525</v>
      </c>
      <c r="E182" s="14">
        <v>15000000</v>
      </c>
      <c r="F182" s="14">
        <v>0</v>
      </c>
      <c r="G182" s="14">
        <f>+E182</f>
        <v>15000000</v>
      </c>
      <c r="H182" s="13"/>
      <c r="I182" s="13"/>
      <c r="J182" s="14">
        <v>0</v>
      </c>
      <c r="K182" s="13"/>
      <c r="L182" s="13"/>
      <c r="M182" s="13"/>
      <c r="N182" s="13"/>
      <c r="O182" s="13"/>
      <c r="P182" s="13"/>
      <c r="Q182" s="13"/>
      <c r="R182" s="13" t="s">
        <v>334</v>
      </c>
      <c r="S182" s="18">
        <v>44718</v>
      </c>
      <c r="T182" s="18">
        <v>44573</v>
      </c>
      <c r="U182" s="11" t="s">
        <v>336</v>
      </c>
      <c r="V182" s="16">
        <v>2022</v>
      </c>
    </row>
    <row r="183" spans="1:22" ht="16.5" customHeight="1" x14ac:dyDescent="0.35">
      <c r="A183" s="17" t="s">
        <v>341</v>
      </c>
      <c r="B183" s="11" t="s">
        <v>342</v>
      </c>
      <c r="C183" s="11" t="s">
        <v>1017</v>
      </c>
      <c r="D183" s="13" t="s">
        <v>525</v>
      </c>
      <c r="E183" s="32">
        <v>303750000</v>
      </c>
      <c r="F183" s="13"/>
      <c r="G183" s="14">
        <f>+E183</f>
        <v>303750000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 t="s">
        <v>334</v>
      </c>
      <c r="S183" s="11" t="s">
        <v>837</v>
      </c>
      <c r="T183" s="83">
        <v>45997</v>
      </c>
      <c r="U183" s="13"/>
      <c r="V183" s="16">
        <v>2025</v>
      </c>
    </row>
    <row r="184" spans="1:22" ht="16.5" customHeight="1" x14ac:dyDescent="0.35">
      <c r="A184" s="88" t="s">
        <v>401</v>
      </c>
      <c r="B184" s="13" t="s">
        <v>402</v>
      </c>
      <c r="C184" s="13" t="s">
        <v>106</v>
      </c>
      <c r="D184" s="13" t="s">
        <v>525</v>
      </c>
      <c r="E184" s="14">
        <v>174511</v>
      </c>
      <c r="F184" s="14">
        <v>724485</v>
      </c>
      <c r="G184" s="14">
        <f t="shared" si="4"/>
        <v>853597</v>
      </c>
      <c r="H184" s="13"/>
      <c r="I184" s="13"/>
      <c r="J184" s="14">
        <v>48750</v>
      </c>
      <c r="K184" s="14">
        <v>201250</v>
      </c>
      <c r="L184" s="14">
        <v>62291</v>
      </c>
      <c r="M184" s="14">
        <v>257149</v>
      </c>
      <c r="N184" s="14">
        <v>55410</v>
      </c>
      <c r="O184" s="14">
        <v>228747</v>
      </c>
      <c r="P184" s="13"/>
      <c r="Q184" s="13"/>
      <c r="R184" s="13" t="s">
        <v>62</v>
      </c>
      <c r="S184" s="13" t="s">
        <v>840</v>
      </c>
      <c r="T184" s="18">
        <v>45261</v>
      </c>
      <c r="U184" s="13" t="s">
        <v>439</v>
      </c>
      <c r="V184">
        <v>2025</v>
      </c>
    </row>
    <row r="185" spans="1:22" ht="16.5" customHeight="1" x14ac:dyDescent="0.35">
      <c r="A185" s="10" t="s">
        <v>404</v>
      </c>
      <c r="B185" s="11" t="s">
        <v>296</v>
      </c>
      <c r="C185" s="11" t="s">
        <v>1021</v>
      </c>
      <c r="D185" s="13" t="s">
        <v>525</v>
      </c>
      <c r="E185" s="32">
        <v>26960</v>
      </c>
      <c r="F185" s="32">
        <v>50069</v>
      </c>
      <c r="G185" s="14">
        <f>+SUM(H185:Q185)</f>
        <v>51444</v>
      </c>
      <c r="H185" s="11"/>
      <c r="I185" s="11"/>
      <c r="J185" s="82">
        <v>18005</v>
      </c>
      <c r="K185" s="82">
        <v>33439</v>
      </c>
      <c r="L185" s="11"/>
      <c r="M185" s="11"/>
      <c r="N185" s="11"/>
      <c r="O185" s="11"/>
      <c r="P185" s="11"/>
      <c r="Q185" s="11"/>
      <c r="R185" s="13" t="s">
        <v>33</v>
      </c>
      <c r="S185" s="11" t="s">
        <v>826</v>
      </c>
      <c r="T185" s="15">
        <v>44748</v>
      </c>
      <c r="U185" s="11" t="s">
        <v>441</v>
      </c>
      <c r="V185" s="16">
        <v>2022</v>
      </c>
    </row>
    <row r="186" spans="1:22" ht="17.25" customHeight="1" x14ac:dyDescent="0.35">
      <c r="A186" s="106" t="s">
        <v>406</v>
      </c>
      <c r="B186" s="92" t="s">
        <v>402</v>
      </c>
      <c r="C186" s="92" t="s">
        <v>106</v>
      </c>
      <c r="D186" s="92" t="s">
        <v>525</v>
      </c>
      <c r="E186" s="93">
        <v>183659</v>
      </c>
      <c r="F186" s="93">
        <v>762461</v>
      </c>
      <c r="G186" s="14">
        <f>+SUM(H186:Q186)</f>
        <v>810565</v>
      </c>
      <c r="H186" s="92"/>
      <c r="I186" s="92"/>
      <c r="J186" s="93">
        <v>48500</v>
      </c>
      <c r="K186" s="93">
        <v>201500</v>
      </c>
      <c r="L186" s="93">
        <v>51050</v>
      </c>
      <c r="M186" s="93">
        <v>212096</v>
      </c>
      <c r="N186" s="104"/>
      <c r="O186" s="92"/>
      <c r="P186" s="93">
        <v>57699</v>
      </c>
      <c r="Q186" s="93">
        <v>239720</v>
      </c>
      <c r="R186" s="92" t="s">
        <v>33</v>
      </c>
      <c r="S186" s="92" t="s">
        <v>841</v>
      </c>
      <c r="T186" s="92" t="s">
        <v>842</v>
      </c>
      <c r="U186" s="92" t="s">
        <v>843</v>
      </c>
      <c r="V186">
        <v>2024</v>
      </c>
    </row>
    <row r="187" spans="1:22" ht="17.25" customHeight="1" x14ac:dyDescent="0.35">
      <c r="A187" s="92" t="s">
        <v>408</v>
      </c>
      <c r="B187" s="92" t="s">
        <v>402</v>
      </c>
      <c r="C187" s="92" t="s">
        <v>106</v>
      </c>
      <c r="D187" s="92" t="s">
        <v>525</v>
      </c>
      <c r="E187" s="93">
        <v>98445</v>
      </c>
      <c r="F187" s="93">
        <v>459411</v>
      </c>
      <c r="G187" s="14">
        <f t="shared" si="4"/>
        <v>466502</v>
      </c>
      <c r="H187" s="92"/>
      <c r="I187" s="92"/>
      <c r="J187" s="92"/>
      <c r="K187" s="92"/>
      <c r="L187" s="93">
        <v>44250</v>
      </c>
      <c r="M187" s="93">
        <v>205750</v>
      </c>
      <c r="N187" s="93">
        <v>30536</v>
      </c>
      <c r="O187" s="93">
        <v>141984</v>
      </c>
      <c r="P187" s="93">
        <v>7785</v>
      </c>
      <c r="Q187" s="93">
        <v>36197</v>
      </c>
      <c r="R187" s="92" t="s">
        <v>33</v>
      </c>
      <c r="S187" s="92" t="s">
        <v>844</v>
      </c>
      <c r="T187" s="92" t="s">
        <v>845</v>
      </c>
      <c r="U187" s="92" t="s">
        <v>846</v>
      </c>
      <c r="V187">
        <v>2025</v>
      </c>
    </row>
    <row r="188" spans="1:22" ht="17.25" customHeight="1" x14ac:dyDescent="0.35">
      <c r="A188" s="89" t="s">
        <v>410</v>
      </c>
      <c r="B188" s="11" t="s">
        <v>411</v>
      </c>
      <c r="C188" s="11" t="s">
        <v>411</v>
      </c>
      <c r="D188" s="13" t="s">
        <v>525</v>
      </c>
      <c r="E188" s="14">
        <v>385039</v>
      </c>
      <c r="F188" s="14">
        <v>0</v>
      </c>
      <c r="G188" s="14">
        <f t="shared" si="4"/>
        <v>297189</v>
      </c>
      <c r="H188" s="11"/>
      <c r="I188" s="11"/>
      <c r="J188" s="32">
        <v>186090</v>
      </c>
      <c r="K188" s="32">
        <v>0</v>
      </c>
      <c r="L188" s="32">
        <v>111099</v>
      </c>
      <c r="M188" s="32">
        <v>0</v>
      </c>
      <c r="N188" s="11"/>
      <c r="O188" s="11"/>
      <c r="P188" s="11"/>
      <c r="Q188" s="11"/>
      <c r="R188" s="13" t="s">
        <v>33</v>
      </c>
      <c r="S188" s="11" t="s">
        <v>847</v>
      </c>
      <c r="T188" s="11" t="s">
        <v>848</v>
      </c>
      <c r="U188" s="11" t="s">
        <v>450</v>
      </c>
      <c r="V188">
        <v>2024</v>
      </c>
    </row>
    <row r="189" spans="1:22" ht="17.25" customHeight="1" x14ac:dyDescent="0.35">
      <c r="A189" s="17" t="s">
        <v>415</v>
      </c>
      <c r="B189" s="11" t="s">
        <v>416</v>
      </c>
      <c r="C189" s="12" t="s">
        <v>106</v>
      </c>
      <c r="D189" s="13" t="s">
        <v>525</v>
      </c>
      <c r="E189" s="14">
        <v>125383</v>
      </c>
      <c r="F189" s="14">
        <v>0</v>
      </c>
      <c r="G189" s="14">
        <f t="shared" si="4"/>
        <v>100311</v>
      </c>
      <c r="H189" s="11"/>
      <c r="I189" s="11"/>
      <c r="J189" s="32">
        <v>22570</v>
      </c>
      <c r="K189" s="11"/>
      <c r="L189" s="32">
        <v>15050</v>
      </c>
      <c r="M189" s="11"/>
      <c r="N189" s="32">
        <v>62691</v>
      </c>
      <c r="O189" s="11"/>
      <c r="P189" s="11"/>
      <c r="Q189" s="11"/>
      <c r="R189" s="13" t="s">
        <v>33</v>
      </c>
      <c r="S189" s="18">
        <v>44661</v>
      </c>
      <c r="T189" s="11" t="s">
        <v>849</v>
      </c>
      <c r="U189" s="13" t="s">
        <v>454</v>
      </c>
      <c r="V189">
        <v>2025</v>
      </c>
    </row>
    <row r="190" spans="1:22" ht="17.25" customHeight="1" x14ac:dyDescent="0.35">
      <c r="A190" s="10" t="s">
        <v>418</v>
      </c>
      <c r="B190" s="11" t="s">
        <v>402</v>
      </c>
      <c r="C190" s="12" t="s">
        <v>106</v>
      </c>
      <c r="D190" s="13" t="s">
        <v>525</v>
      </c>
      <c r="E190" s="32">
        <v>241317</v>
      </c>
      <c r="F190" s="32">
        <v>1126142</v>
      </c>
      <c r="G190" s="14">
        <f t="shared" si="4"/>
        <v>674200</v>
      </c>
      <c r="H190" s="11"/>
      <c r="I190" s="11"/>
      <c r="J190" s="32">
        <v>112370</v>
      </c>
      <c r="K190" s="32">
        <v>561830</v>
      </c>
      <c r="L190" s="11"/>
      <c r="M190" s="11"/>
      <c r="N190" s="11"/>
      <c r="O190" s="11"/>
      <c r="P190" s="11"/>
      <c r="Q190" s="11"/>
      <c r="R190" s="13" t="s">
        <v>62</v>
      </c>
      <c r="S190" s="11" t="s">
        <v>850</v>
      </c>
      <c r="T190" s="11" t="s">
        <v>851</v>
      </c>
      <c r="U190" s="11" t="s">
        <v>852</v>
      </c>
      <c r="V190">
        <v>2024</v>
      </c>
    </row>
    <row r="191" spans="1:22" ht="17.25" customHeight="1" x14ac:dyDescent="0.35">
      <c r="A191" s="10" t="s">
        <v>420</v>
      </c>
      <c r="B191" s="11" t="s">
        <v>402</v>
      </c>
      <c r="C191" s="12" t="s">
        <v>106</v>
      </c>
      <c r="D191" s="13" t="s">
        <v>525</v>
      </c>
      <c r="E191" s="32">
        <v>352600</v>
      </c>
      <c r="F191" s="32">
        <v>850315</v>
      </c>
      <c r="G191" s="14">
        <f t="shared" si="4"/>
        <v>559394</v>
      </c>
      <c r="H191" s="32">
        <v>65429</v>
      </c>
      <c r="I191" s="32">
        <v>157879</v>
      </c>
      <c r="J191" s="32">
        <v>98473</v>
      </c>
      <c r="K191" s="32">
        <v>237613</v>
      </c>
      <c r="L191" s="11"/>
      <c r="M191" s="11"/>
      <c r="N191" s="11"/>
      <c r="O191" s="11"/>
      <c r="P191" s="11"/>
      <c r="Q191" s="11"/>
      <c r="R191" s="13" t="s">
        <v>62</v>
      </c>
      <c r="S191" s="11" t="s">
        <v>853</v>
      </c>
      <c r="T191" s="11" t="s">
        <v>854</v>
      </c>
      <c r="U191" s="11" t="s">
        <v>460</v>
      </c>
      <c r="V191">
        <v>2023</v>
      </c>
    </row>
    <row r="192" spans="1:22" ht="17.25" customHeight="1" x14ac:dyDescent="0.35">
      <c r="A192" s="10" t="s">
        <v>422</v>
      </c>
      <c r="B192" s="11" t="s">
        <v>296</v>
      </c>
      <c r="C192" s="11" t="s">
        <v>1021</v>
      </c>
      <c r="D192" s="13" t="s">
        <v>525</v>
      </c>
      <c r="E192" s="32">
        <v>14250</v>
      </c>
      <c r="F192" s="32">
        <v>26460</v>
      </c>
      <c r="G192" s="14">
        <f t="shared" si="4"/>
        <v>18997</v>
      </c>
      <c r="H192" s="11"/>
      <c r="I192" s="11"/>
      <c r="J192" s="32">
        <v>0</v>
      </c>
      <c r="K192" s="32">
        <v>18997</v>
      </c>
      <c r="L192" s="11"/>
      <c r="M192" s="11"/>
      <c r="N192" s="11"/>
      <c r="O192" s="11"/>
      <c r="P192" s="11"/>
      <c r="Q192" s="11"/>
      <c r="R192" s="13" t="s">
        <v>33</v>
      </c>
      <c r="S192" s="11"/>
      <c r="T192" s="11"/>
      <c r="U192" s="11"/>
      <c r="V192">
        <v>2023</v>
      </c>
    </row>
    <row r="193" spans="1:22" ht="17.25" customHeight="1" x14ac:dyDescent="0.35">
      <c r="A193" s="10" t="s">
        <v>424</v>
      </c>
      <c r="B193" s="11" t="s">
        <v>425</v>
      </c>
      <c r="C193" s="11" t="s">
        <v>1035</v>
      </c>
      <c r="D193" s="13" t="s">
        <v>525</v>
      </c>
      <c r="E193" s="32">
        <v>168570</v>
      </c>
      <c r="F193" s="32">
        <v>0</v>
      </c>
      <c r="G193" s="14">
        <f t="shared" si="4"/>
        <v>98930</v>
      </c>
      <c r="H193" s="11"/>
      <c r="I193" s="11"/>
      <c r="J193" s="32">
        <v>98930</v>
      </c>
      <c r="K193" s="32">
        <v>0</v>
      </c>
      <c r="L193" s="11"/>
      <c r="M193" s="11"/>
      <c r="N193" s="11"/>
      <c r="O193" s="11"/>
      <c r="P193" s="11"/>
      <c r="Q193" s="11"/>
      <c r="R193" s="13" t="s">
        <v>33</v>
      </c>
      <c r="S193" s="15">
        <v>43383</v>
      </c>
      <c r="T193" s="15">
        <v>43383</v>
      </c>
      <c r="U193" s="75"/>
      <c r="V193">
        <v>2023</v>
      </c>
    </row>
    <row r="194" spans="1:22" ht="17.25" customHeight="1" x14ac:dyDescent="0.35">
      <c r="A194" s="89" t="s">
        <v>427</v>
      </c>
      <c r="B194" s="11" t="s">
        <v>416</v>
      </c>
      <c r="C194" s="11" t="s">
        <v>416</v>
      </c>
      <c r="D194" s="13" t="s">
        <v>525</v>
      </c>
      <c r="E194" s="32">
        <v>126380</v>
      </c>
      <c r="F194" s="32">
        <v>0</v>
      </c>
      <c r="G194" s="14">
        <f t="shared" si="4"/>
        <v>25280</v>
      </c>
      <c r="H194" s="11"/>
      <c r="I194" s="11"/>
      <c r="J194" s="32">
        <v>25280</v>
      </c>
      <c r="K194" s="32">
        <v>0</v>
      </c>
      <c r="L194" s="11"/>
      <c r="M194" s="11"/>
      <c r="N194" s="11"/>
      <c r="O194" s="11"/>
      <c r="P194" s="11"/>
      <c r="Q194" s="11"/>
      <c r="R194" s="13" t="s">
        <v>33</v>
      </c>
      <c r="S194" s="15">
        <v>44114</v>
      </c>
      <c r="T194" s="15">
        <v>44114</v>
      </c>
      <c r="U194" s="75"/>
      <c r="V194">
        <v>2023</v>
      </c>
    </row>
    <row r="195" spans="1:22" ht="17.25" customHeight="1" x14ac:dyDescent="0.35">
      <c r="A195" s="17" t="s">
        <v>102</v>
      </c>
      <c r="B195" s="13" t="s">
        <v>103</v>
      </c>
      <c r="C195" s="12" t="s">
        <v>106</v>
      </c>
      <c r="D195" s="13" t="s">
        <v>525</v>
      </c>
      <c r="E195" s="14">
        <v>83167</v>
      </c>
      <c r="F195" s="14">
        <v>0</v>
      </c>
      <c r="G195" s="14">
        <f t="shared" si="4"/>
        <v>27722</v>
      </c>
      <c r="H195" s="13"/>
      <c r="I195" s="13"/>
      <c r="J195" s="13"/>
      <c r="K195" s="13"/>
      <c r="L195" s="14">
        <v>27722</v>
      </c>
      <c r="M195" s="14">
        <v>0</v>
      </c>
      <c r="N195" s="13"/>
      <c r="O195" s="13"/>
      <c r="P195" s="13"/>
      <c r="Q195" s="13"/>
      <c r="R195" s="13" t="s">
        <v>33</v>
      </c>
      <c r="S195" s="13" t="s">
        <v>855</v>
      </c>
      <c r="T195" s="11" t="s">
        <v>845</v>
      </c>
      <c r="U195" s="13" t="s">
        <v>109</v>
      </c>
      <c r="V195">
        <v>2024</v>
      </c>
    </row>
    <row r="196" spans="1:22" ht="17.25" customHeight="1" x14ac:dyDescent="0.35">
      <c r="A196" s="59" t="s">
        <v>428</v>
      </c>
      <c r="B196" s="13" t="s">
        <v>291</v>
      </c>
      <c r="C196" s="13" t="s">
        <v>430</v>
      </c>
      <c r="D196" s="13" t="s">
        <v>525</v>
      </c>
      <c r="E196" s="16">
        <v>0</v>
      </c>
      <c r="F196" s="16">
        <v>288220.5</v>
      </c>
      <c r="G196" s="14">
        <f t="shared" si="4"/>
        <v>288220.5</v>
      </c>
      <c r="H196" s="16"/>
      <c r="I196" s="16"/>
      <c r="J196" s="16"/>
      <c r="K196" s="16"/>
      <c r="L196" s="16"/>
      <c r="M196" s="16"/>
      <c r="N196" s="16"/>
      <c r="O196" s="16"/>
      <c r="P196" s="16"/>
      <c r="Q196" s="16">
        <v>288220.5</v>
      </c>
      <c r="R196" s="13" t="s">
        <v>334</v>
      </c>
      <c r="S196" s="22">
        <v>45779</v>
      </c>
      <c r="T196" s="22">
        <v>45785</v>
      </c>
      <c r="U196" s="16" t="s">
        <v>466</v>
      </c>
      <c r="V196" s="16">
        <v>2025</v>
      </c>
    </row>
    <row r="197" spans="1:22" ht="17.25" customHeight="1" x14ac:dyDescent="0.35">
      <c r="A197" s="65" t="s">
        <v>432</v>
      </c>
      <c r="B197" s="16" t="s">
        <v>433</v>
      </c>
      <c r="C197" t="s">
        <v>1024</v>
      </c>
      <c r="D197" s="13" t="s">
        <v>525</v>
      </c>
      <c r="E197" s="73">
        <v>88449.16</v>
      </c>
      <c r="F197" s="73">
        <v>0</v>
      </c>
      <c r="G197" s="14">
        <f t="shared" si="4"/>
        <v>13111.68</v>
      </c>
      <c r="H197" s="16"/>
      <c r="I197" s="16"/>
      <c r="J197" s="16"/>
      <c r="K197" s="16"/>
      <c r="L197" s="16"/>
      <c r="M197" s="16"/>
      <c r="N197" s="16"/>
      <c r="O197" s="16"/>
      <c r="P197" s="16">
        <v>13111.68</v>
      </c>
      <c r="Q197" s="16"/>
      <c r="R197" s="16" t="s">
        <v>33</v>
      </c>
      <c r="S197" s="16" t="s">
        <v>788</v>
      </c>
      <c r="T197" s="11" t="s">
        <v>745</v>
      </c>
      <c r="U197" s="13"/>
      <c r="V197">
        <v>2025</v>
      </c>
    </row>
    <row r="198" spans="1:22" ht="17.25" customHeight="1" x14ac:dyDescent="0.35">
      <c r="A198" s="17" t="s">
        <v>468</v>
      </c>
      <c r="B198" s="13" t="s">
        <v>111</v>
      </c>
      <c r="C198" s="13" t="s">
        <v>237</v>
      </c>
      <c r="D198" s="13" t="s">
        <v>525</v>
      </c>
      <c r="E198" s="14">
        <v>23026</v>
      </c>
      <c r="F198" s="13"/>
      <c r="G198" s="14">
        <f>+E198</f>
        <v>23026</v>
      </c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3" t="s">
        <v>334</v>
      </c>
      <c r="S198" s="13" t="s">
        <v>856</v>
      </c>
      <c r="T198" s="11" t="s">
        <v>857</v>
      </c>
      <c r="U198" s="13"/>
      <c r="V198">
        <v>2023</v>
      </c>
    </row>
    <row r="199" spans="1:22" ht="17.25" customHeight="1" x14ac:dyDescent="0.35">
      <c r="A199" s="17" t="s">
        <v>110</v>
      </c>
      <c r="B199" s="13" t="s">
        <v>111</v>
      </c>
      <c r="C199" s="13" t="s">
        <v>237</v>
      </c>
      <c r="D199" s="13" t="s">
        <v>525</v>
      </c>
      <c r="E199" s="14">
        <v>19717</v>
      </c>
      <c r="F199" s="14">
        <v>0</v>
      </c>
      <c r="G199" s="14">
        <f>+E199</f>
        <v>19717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 t="s">
        <v>334</v>
      </c>
      <c r="S199" s="18">
        <v>44876</v>
      </c>
      <c r="T199" s="18">
        <v>45484</v>
      </c>
      <c r="U199" s="13"/>
      <c r="V199" s="16">
        <v>2024</v>
      </c>
    </row>
    <row r="200" spans="1:22" ht="17.25" customHeight="1" x14ac:dyDescent="0.35">
      <c r="A200" s="90" t="s">
        <v>469</v>
      </c>
      <c r="B200" s="13" t="s">
        <v>402</v>
      </c>
      <c r="C200" s="16" t="s">
        <v>106</v>
      </c>
      <c r="D200" s="13" t="s">
        <v>525</v>
      </c>
      <c r="E200" s="21">
        <v>69837</v>
      </c>
      <c r="F200" s="21">
        <v>927834</v>
      </c>
      <c r="G200" s="14">
        <f t="shared" si="4"/>
        <v>300000</v>
      </c>
      <c r="H200" s="16"/>
      <c r="I200" s="16"/>
      <c r="J200" s="16"/>
      <c r="K200" s="16"/>
      <c r="L200" s="16"/>
      <c r="M200" s="16"/>
      <c r="N200" s="21">
        <v>21000</v>
      </c>
      <c r="O200" s="21">
        <v>279000</v>
      </c>
      <c r="P200" s="16"/>
      <c r="Q200" s="16"/>
      <c r="R200" s="13" t="s">
        <v>334</v>
      </c>
      <c r="S200" s="16"/>
      <c r="T200" s="16" t="s">
        <v>816</v>
      </c>
      <c r="U200" s="16" t="s">
        <v>478</v>
      </c>
      <c r="V200">
        <v>2025</v>
      </c>
    </row>
  </sheetData>
  <autoFilter ref="A1:V200" xr:uid="{E8B0129D-EA4F-4E40-B2FC-818FCB2FE81E}"/>
  <pageMargins left="0.7" right="0.7" top="0.75" bottom="0.75" header="0.3" footer="0.3"/>
  <customProperties>
    <customPr name="FPMExcelClientCellBasedFunctionStatus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52FF-CD4C-47A7-B073-63D321E8F5EE}">
  <dimension ref="A1:K175"/>
  <sheetViews>
    <sheetView workbookViewId="0">
      <selection activeCell="H2" sqref="H2:K175"/>
    </sheetView>
  </sheetViews>
  <sheetFormatPr baseColWidth="10" defaultRowHeight="14.5" x14ac:dyDescent="0.35"/>
  <cols>
    <col min="1" max="1" width="31.54296875" bestFit="1" customWidth="1"/>
  </cols>
  <sheetData>
    <row r="1" spans="1:11" ht="42" x14ac:dyDescent="0.35">
      <c r="A1" s="2" t="s">
        <v>0</v>
      </c>
      <c r="B1" s="3" t="s">
        <v>1</v>
      </c>
      <c r="C1" s="3" t="s">
        <v>4</v>
      </c>
      <c r="D1" s="3" t="s">
        <v>8</v>
      </c>
      <c r="E1" s="4" t="s">
        <v>13</v>
      </c>
      <c r="F1" s="5" t="s">
        <v>14</v>
      </c>
      <c r="G1" s="6" t="s">
        <v>15</v>
      </c>
      <c r="H1" s="7" t="s">
        <v>17</v>
      </c>
      <c r="I1" s="7" t="s">
        <v>18</v>
      </c>
      <c r="J1" s="7" t="s">
        <v>19</v>
      </c>
      <c r="K1" s="8" t="s">
        <v>22</v>
      </c>
    </row>
    <row r="2" spans="1:11" ht="15" customHeight="1" x14ac:dyDescent="0.35">
      <c r="A2" s="98" t="s">
        <v>526</v>
      </c>
      <c r="B2" s="98" t="s">
        <v>23</v>
      </c>
      <c r="C2" s="98" t="s">
        <v>654</v>
      </c>
      <c r="D2" s="77" t="s">
        <v>527</v>
      </c>
      <c r="E2" s="97">
        <v>82337</v>
      </c>
      <c r="F2" s="98"/>
      <c r="G2" s="97">
        <v>24290</v>
      </c>
      <c r="H2" s="98" t="s">
        <v>62</v>
      </c>
      <c r="I2" s="98" t="s">
        <v>655</v>
      </c>
      <c r="J2" s="98" t="s">
        <v>656</v>
      </c>
      <c r="K2" s="99">
        <v>45994</v>
      </c>
    </row>
    <row r="3" spans="1:11" ht="47" x14ac:dyDescent="0.35">
      <c r="A3" s="10" t="s">
        <v>657</v>
      </c>
      <c r="B3" s="11" t="s">
        <v>23</v>
      </c>
      <c r="C3" s="11" t="s">
        <v>658</v>
      </c>
      <c r="D3" s="72" t="s">
        <v>527</v>
      </c>
      <c r="E3" s="14">
        <v>125226</v>
      </c>
      <c r="F3" s="13"/>
      <c r="G3" s="14">
        <v>107658</v>
      </c>
      <c r="H3" s="13" t="s">
        <v>62</v>
      </c>
      <c r="I3" s="15">
        <v>45177</v>
      </c>
      <c r="J3" s="15">
        <v>45056</v>
      </c>
      <c r="K3" s="15">
        <v>45695</v>
      </c>
    </row>
    <row r="4" spans="1:11" ht="47" x14ac:dyDescent="0.35">
      <c r="A4" s="10" t="s">
        <v>528</v>
      </c>
      <c r="B4" s="11" t="s">
        <v>23</v>
      </c>
      <c r="C4" s="11" t="s">
        <v>658</v>
      </c>
      <c r="D4" s="72" t="s">
        <v>527</v>
      </c>
      <c r="E4" s="14">
        <v>147306</v>
      </c>
      <c r="F4" s="13"/>
      <c r="G4" s="14">
        <v>132137</v>
      </c>
      <c r="H4" s="13" t="s">
        <v>62</v>
      </c>
      <c r="I4" s="15">
        <v>45177</v>
      </c>
      <c r="J4" s="15">
        <v>45056</v>
      </c>
      <c r="K4" s="11" t="s">
        <v>659</v>
      </c>
    </row>
    <row r="5" spans="1:11" ht="23" x14ac:dyDescent="0.35">
      <c r="A5" s="10" t="s">
        <v>529</v>
      </c>
      <c r="B5" s="11" t="s">
        <v>23</v>
      </c>
      <c r="C5" s="11" t="s">
        <v>658</v>
      </c>
      <c r="D5" s="13" t="s">
        <v>26</v>
      </c>
      <c r="E5" s="14">
        <v>32459</v>
      </c>
      <c r="F5" s="13"/>
      <c r="G5" s="14">
        <v>14653</v>
      </c>
      <c r="H5" s="13" t="s">
        <v>62</v>
      </c>
      <c r="I5" s="15">
        <v>45272</v>
      </c>
      <c r="J5" s="15">
        <v>45324</v>
      </c>
      <c r="K5" s="15">
        <v>45843</v>
      </c>
    </row>
    <row r="6" spans="1:11" ht="57.5" x14ac:dyDescent="0.35">
      <c r="A6" s="10" t="s">
        <v>29</v>
      </c>
      <c r="B6" s="11" t="s">
        <v>30</v>
      </c>
      <c r="C6" s="11" t="s">
        <v>660</v>
      </c>
      <c r="D6" s="72" t="s">
        <v>527</v>
      </c>
      <c r="E6" s="9"/>
      <c r="F6" s="14">
        <v>5400000</v>
      </c>
      <c r="G6" s="31">
        <v>2700000</v>
      </c>
      <c r="H6" s="13" t="s">
        <v>33</v>
      </c>
      <c r="I6" s="15">
        <v>45088</v>
      </c>
      <c r="J6" s="74">
        <v>45569</v>
      </c>
      <c r="K6" s="75"/>
    </row>
    <row r="7" spans="1:11" ht="23" x14ac:dyDescent="0.35">
      <c r="A7" s="10" t="s">
        <v>576</v>
      </c>
      <c r="B7" s="11" t="s">
        <v>23</v>
      </c>
      <c r="C7" s="11" t="s">
        <v>661</v>
      </c>
      <c r="D7" s="13" t="s">
        <v>662</v>
      </c>
      <c r="E7" s="14">
        <v>99210</v>
      </c>
      <c r="F7" s="13"/>
      <c r="G7" s="14">
        <v>0</v>
      </c>
      <c r="H7" s="13" t="s">
        <v>334</v>
      </c>
      <c r="I7" s="11" t="s">
        <v>663</v>
      </c>
      <c r="J7" s="11" t="s">
        <v>664</v>
      </c>
      <c r="K7" s="11"/>
    </row>
    <row r="8" spans="1:11" ht="23" x14ac:dyDescent="0.35">
      <c r="A8" s="10" t="s">
        <v>575</v>
      </c>
      <c r="B8" s="11" t="s">
        <v>23</v>
      </c>
      <c r="C8" s="11" t="s">
        <v>661</v>
      </c>
      <c r="D8" s="13" t="s">
        <v>662</v>
      </c>
      <c r="E8" s="14">
        <v>99121</v>
      </c>
      <c r="F8" s="13"/>
      <c r="G8" s="14">
        <v>0</v>
      </c>
      <c r="H8" s="13" t="s">
        <v>334</v>
      </c>
      <c r="I8" s="11" t="s">
        <v>666</v>
      </c>
      <c r="J8" s="11" t="s">
        <v>664</v>
      </c>
      <c r="K8" s="11"/>
    </row>
    <row r="9" spans="1:11" ht="47" x14ac:dyDescent="0.35">
      <c r="A9" s="10" t="s">
        <v>553</v>
      </c>
      <c r="B9" s="11" t="s">
        <v>23</v>
      </c>
      <c r="C9" s="11" t="s">
        <v>667</v>
      </c>
      <c r="D9" s="72" t="s">
        <v>527</v>
      </c>
      <c r="E9" s="14">
        <v>97614</v>
      </c>
      <c r="F9" s="13"/>
      <c r="G9" s="14">
        <v>0</v>
      </c>
      <c r="H9" s="13" t="s">
        <v>334</v>
      </c>
      <c r="I9" s="15">
        <v>44510</v>
      </c>
      <c r="J9" s="15">
        <v>45415</v>
      </c>
      <c r="K9" s="11"/>
    </row>
    <row r="10" spans="1:11" ht="23" x14ac:dyDescent="0.35">
      <c r="A10" s="10" t="s">
        <v>571</v>
      </c>
      <c r="B10" s="11" t="s">
        <v>23</v>
      </c>
      <c r="C10" s="11" t="s">
        <v>661</v>
      </c>
      <c r="D10" s="13" t="s">
        <v>662</v>
      </c>
      <c r="E10" s="14">
        <v>97297</v>
      </c>
      <c r="F10" s="13"/>
      <c r="G10" s="14">
        <v>0</v>
      </c>
      <c r="H10" s="13" t="s">
        <v>334</v>
      </c>
      <c r="I10" s="11" t="s">
        <v>666</v>
      </c>
      <c r="J10" s="15">
        <v>45449</v>
      </c>
      <c r="K10" s="11"/>
    </row>
    <row r="11" spans="1:11" ht="47" x14ac:dyDescent="0.35">
      <c r="A11" s="10" t="s">
        <v>560</v>
      </c>
      <c r="B11" s="11" t="s">
        <v>23</v>
      </c>
      <c r="C11" s="11" t="s">
        <v>668</v>
      </c>
      <c r="D11" s="72" t="s">
        <v>527</v>
      </c>
      <c r="E11" s="14">
        <v>91590</v>
      </c>
      <c r="F11" s="13"/>
      <c r="G11" s="14">
        <v>0</v>
      </c>
      <c r="H11" s="13" t="s">
        <v>334</v>
      </c>
      <c r="I11" s="11" t="s">
        <v>669</v>
      </c>
      <c r="J11" s="15">
        <v>45355</v>
      </c>
      <c r="K11" s="11"/>
    </row>
    <row r="12" spans="1:11" ht="34.5" x14ac:dyDescent="0.35">
      <c r="A12" s="10" t="s">
        <v>554</v>
      </c>
      <c r="B12" s="11" t="s">
        <v>23</v>
      </c>
      <c r="C12" s="11" t="s">
        <v>668</v>
      </c>
      <c r="D12" s="13" t="s">
        <v>670</v>
      </c>
      <c r="E12" s="14">
        <v>83763</v>
      </c>
      <c r="F12" s="13"/>
      <c r="G12" s="14">
        <v>0</v>
      </c>
      <c r="H12" s="13" t="s">
        <v>334</v>
      </c>
      <c r="I12" s="11" t="s">
        <v>671</v>
      </c>
      <c r="J12" s="15">
        <v>45355</v>
      </c>
      <c r="K12" s="11"/>
    </row>
    <row r="13" spans="1:11" ht="47" x14ac:dyDescent="0.35">
      <c r="A13" s="10" t="s">
        <v>559</v>
      </c>
      <c r="B13" s="11" t="s">
        <v>23</v>
      </c>
      <c r="C13" s="11" t="s">
        <v>668</v>
      </c>
      <c r="D13" s="72" t="s">
        <v>527</v>
      </c>
      <c r="E13" s="14">
        <v>83794</v>
      </c>
      <c r="F13" s="13"/>
      <c r="G13" s="14">
        <v>0</v>
      </c>
      <c r="H13" s="13" t="s">
        <v>334</v>
      </c>
      <c r="I13" s="15">
        <v>44598</v>
      </c>
      <c r="J13" s="15">
        <v>45355</v>
      </c>
      <c r="K13" s="11"/>
    </row>
    <row r="14" spans="1:11" ht="23" x14ac:dyDescent="0.35">
      <c r="A14" s="10" t="s">
        <v>577</v>
      </c>
      <c r="B14" s="11" t="s">
        <v>23</v>
      </c>
      <c r="C14" s="11" t="s">
        <v>661</v>
      </c>
      <c r="D14" s="13" t="s">
        <v>662</v>
      </c>
      <c r="E14" s="14">
        <v>99365</v>
      </c>
      <c r="F14" s="13"/>
      <c r="G14" s="14">
        <v>0</v>
      </c>
      <c r="H14" s="13" t="s">
        <v>334</v>
      </c>
      <c r="I14" s="11" t="s">
        <v>663</v>
      </c>
      <c r="J14" s="11" t="s">
        <v>664</v>
      </c>
      <c r="K14" s="11"/>
    </row>
    <row r="15" spans="1:11" ht="47" x14ac:dyDescent="0.35">
      <c r="A15" s="10" t="s">
        <v>555</v>
      </c>
      <c r="B15" s="11" t="s">
        <v>23</v>
      </c>
      <c r="C15" s="11" t="s">
        <v>668</v>
      </c>
      <c r="D15" s="72" t="s">
        <v>527</v>
      </c>
      <c r="E15" s="14">
        <v>91590</v>
      </c>
      <c r="F15" s="13"/>
      <c r="G15" s="14">
        <v>0</v>
      </c>
      <c r="H15" s="13" t="s">
        <v>334</v>
      </c>
      <c r="I15" s="11" t="s">
        <v>669</v>
      </c>
      <c r="J15" s="15">
        <v>45355</v>
      </c>
      <c r="K15" s="11"/>
    </row>
    <row r="16" spans="1:11" ht="47" x14ac:dyDescent="0.35">
      <c r="A16" s="10" t="s">
        <v>556</v>
      </c>
      <c r="B16" s="11" t="s">
        <v>23</v>
      </c>
      <c r="C16" s="11" t="s">
        <v>668</v>
      </c>
      <c r="D16" s="72" t="s">
        <v>527</v>
      </c>
      <c r="E16" s="14">
        <v>84842</v>
      </c>
      <c r="F16" s="13"/>
      <c r="G16" s="14">
        <v>0</v>
      </c>
      <c r="H16" s="13" t="s">
        <v>334</v>
      </c>
      <c r="I16" s="15">
        <v>44598</v>
      </c>
      <c r="J16" s="15">
        <v>45355</v>
      </c>
      <c r="K16" s="11"/>
    </row>
    <row r="17" spans="1:11" ht="23" x14ac:dyDescent="0.35">
      <c r="A17" s="10" t="s">
        <v>572</v>
      </c>
      <c r="B17" s="11" t="s">
        <v>23</v>
      </c>
      <c r="C17" s="11" t="s">
        <v>661</v>
      </c>
      <c r="D17" s="13" t="s">
        <v>662</v>
      </c>
      <c r="E17" s="14">
        <v>97955</v>
      </c>
      <c r="F17" s="13"/>
      <c r="G17" s="14">
        <v>0</v>
      </c>
      <c r="H17" s="13" t="s">
        <v>334</v>
      </c>
      <c r="I17" s="11" t="s">
        <v>666</v>
      </c>
      <c r="J17" s="11" t="s">
        <v>665</v>
      </c>
      <c r="K17" s="11"/>
    </row>
    <row r="18" spans="1:11" ht="23" x14ac:dyDescent="0.35">
      <c r="A18" s="10" t="s">
        <v>573</v>
      </c>
      <c r="B18" s="11" t="s">
        <v>23</v>
      </c>
      <c r="C18" s="11" t="s">
        <v>661</v>
      </c>
      <c r="D18" s="13" t="s">
        <v>662</v>
      </c>
      <c r="E18" s="14">
        <v>97955</v>
      </c>
      <c r="F18" s="13"/>
      <c r="G18" s="14">
        <v>0</v>
      </c>
      <c r="H18" s="13" t="s">
        <v>334</v>
      </c>
      <c r="I18" s="11" t="s">
        <v>666</v>
      </c>
      <c r="J18" s="15">
        <v>45449</v>
      </c>
      <c r="K18" s="11"/>
    </row>
    <row r="19" spans="1:11" ht="28.5" customHeight="1" x14ac:dyDescent="0.35">
      <c r="A19" s="116" t="s">
        <v>545</v>
      </c>
      <c r="B19" s="114" t="s">
        <v>23</v>
      </c>
      <c r="C19" s="114" t="s">
        <v>672</v>
      </c>
      <c r="D19" s="120" t="s">
        <v>527</v>
      </c>
      <c r="E19" s="118">
        <v>96975</v>
      </c>
      <c r="F19" s="114"/>
      <c r="G19" s="118">
        <v>0</v>
      </c>
      <c r="H19" s="114" t="s">
        <v>334</v>
      </c>
      <c r="I19" s="114" t="s">
        <v>673</v>
      </c>
      <c r="J19" s="112">
        <v>45242</v>
      </c>
      <c r="K19" s="114"/>
    </row>
    <row r="20" spans="1:11" x14ac:dyDescent="0.35">
      <c r="A20" s="117"/>
      <c r="B20" s="115"/>
      <c r="C20" s="115"/>
      <c r="D20" s="121"/>
      <c r="E20" s="119"/>
      <c r="F20" s="115"/>
      <c r="G20" s="119"/>
      <c r="H20" s="115"/>
      <c r="I20" s="115"/>
      <c r="J20" s="113"/>
      <c r="K20" s="115"/>
    </row>
    <row r="21" spans="1:11" ht="23" x14ac:dyDescent="0.35">
      <c r="A21" s="10" t="s">
        <v>578</v>
      </c>
      <c r="B21" s="11" t="s">
        <v>23</v>
      </c>
      <c r="C21" s="11" t="s">
        <v>661</v>
      </c>
      <c r="D21" s="13" t="s">
        <v>662</v>
      </c>
      <c r="E21" s="14">
        <v>99706</v>
      </c>
      <c r="F21" s="13"/>
      <c r="G21" s="14">
        <v>0</v>
      </c>
      <c r="H21" s="13" t="s">
        <v>334</v>
      </c>
      <c r="I21" s="11" t="s">
        <v>674</v>
      </c>
      <c r="J21" s="11" t="s">
        <v>664</v>
      </c>
      <c r="K21" s="11"/>
    </row>
    <row r="22" spans="1:11" ht="34.5" x14ac:dyDescent="0.35">
      <c r="A22" s="10" t="s">
        <v>579</v>
      </c>
      <c r="B22" s="11" t="s">
        <v>23</v>
      </c>
      <c r="C22" s="11" t="s">
        <v>661</v>
      </c>
      <c r="D22" s="13" t="s">
        <v>670</v>
      </c>
      <c r="E22" s="14">
        <v>132790</v>
      </c>
      <c r="F22" s="13"/>
      <c r="G22" s="14">
        <v>0</v>
      </c>
      <c r="H22" s="13" t="s">
        <v>334</v>
      </c>
      <c r="I22" s="15">
        <v>44781</v>
      </c>
      <c r="J22" s="15">
        <v>45420</v>
      </c>
      <c r="K22" s="11"/>
    </row>
    <row r="23" spans="1:11" ht="34.5" x14ac:dyDescent="0.35">
      <c r="A23" s="10" t="s">
        <v>580</v>
      </c>
      <c r="B23" s="11" t="s">
        <v>23</v>
      </c>
      <c r="C23" s="11" t="s">
        <v>661</v>
      </c>
      <c r="D23" s="13" t="s">
        <v>670</v>
      </c>
      <c r="E23" s="14">
        <v>132459</v>
      </c>
      <c r="F23" s="13"/>
      <c r="G23" s="14">
        <v>0</v>
      </c>
      <c r="H23" s="13" t="s">
        <v>334</v>
      </c>
      <c r="I23" s="15">
        <v>44781</v>
      </c>
      <c r="J23" s="15">
        <v>45420</v>
      </c>
      <c r="K23" s="11"/>
    </row>
    <row r="24" spans="1:11" ht="34.5" x14ac:dyDescent="0.35">
      <c r="A24" s="10" t="s">
        <v>635</v>
      </c>
      <c r="B24" s="11" t="s">
        <v>23</v>
      </c>
      <c r="C24" s="11" t="s">
        <v>675</v>
      </c>
      <c r="D24" s="13" t="s">
        <v>670</v>
      </c>
      <c r="E24" s="14">
        <v>96982</v>
      </c>
      <c r="F24" s="13"/>
      <c r="G24" s="14">
        <v>0</v>
      </c>
      <c r="H24" s="13" t="s">
        <v>334</v>
      </c>
      <c r="I24" s="11" t="s">
        <v>673</v>
      </c>
      <c r="J24" s="11" t="s">
        <v>676</v>
      </c>
      <c r="K24" s="11"/>
    </row>
    <row r="25" spans="1:11" x14ac:dyDescent="0.35">
      <c r="A25" s="116" t="s">
        <v>634</v>
      </c>
      <c r="B25" s="114" t="s">
        <v>23</v>
      </c>
      <c r="C25" s="114" t="s">
        <v>675</v>
      </c>
      <c r="D25" s="114" t="s">
        <v>670</v>
      </c>
      <c r="E25" s="118">
        <v>84599</v>
      </c>
      <c r="F25" s="114"/>
      <c r="G25" s="118">
        <v>0</v>
      </c>
      <c r="H25" s="114" t="s">
        <v>334</v>
      </c>
      <c r="I25" s="114" t="s">
        <v>677</v>
      </c>
      <c r="J25" s="114" t="s">
        <v>676</v>
      </c>
      <c r="K25" s="114"/>
    </row>
    <row r="26" spans="1:11" x14ac:dyDescent="0.35">
      <c r="A26" s="117"/>
      <c r="B26" s="115"/>
      <c r="C26" s="115"/>
      <c r="D26" s="115"/>
      <c r="E26" s="119"/>
      <c r="F26" s="115"/>
      <c r="G26" s="119"/>
      <c r="H26" s="115"/>
      <c r="I26" s="115"/>
      <c r="J26" s="115"/>
      <c r="K26" s="115"/>
    </row>
    <row r="27" spans="1:11" ht="23" x14ac:dyDescent="0.35">
      <c r="A27" s="10" t="s">
        <v>570</v>
      </c>
      <c r="B27" s="11" t="s">
        <v>23</v>
      </c>
      <c r="C27" s="11" t="s">
        <v>661</v>
      </c>
      <c r="D27" s="13" t="s">
        <v>662</v>
      </c>
      <c r="E27" s="14">
        <v>97654</v>
      </c>
      <c r="F27" s="13"/>
      <c r="G27" s="14">
        <v>0</v>
      </c>
      <c r="H27" s="13" t="s">
        <v>334</v>
      </c>
      <c r="I27" s="11" t="s">
        <v>666</v>
      </c>
      <c r="J27" s="15">
        <v>45449</v>
      </c>
      <c r="K27" s="11"/>
    </row>
    <row r="28" spans="1:11" x14ac:dyDescent="0.35">
      <c r="A28" s="116" t="s">
        <v>564</v>
      </c>
      <c r="B28" s="114" t="s">
        <v>23</v>
      </c>
      <c r="C28" s="114" t="s">
        <v>675</v>
      </c>
      <c r="D28" s="120" t="s">
        <v>527</v>
      </c>
      <c r="E28" s="118">
        <v>84687</v>
      </c>
      <c r="F28" s="114"/>
      <c r="G28" s="118">
        <v>0</v>
      </c>
      <c r="H28" s="114" t="s">
        <v>334</v>
      </c>
      <c r="I28" s="114" t="s">
        <v>678</v>
      </c>
      <c r="J28" s="114" t="s">
        <v>679</v>
      </c>
      <c r="K28" s="114"/>
    </row>
    <row r="29" spans="1:11" x14ac:dyDescent="0.35">
      <c r="A29" s="117"/>
      <c r="B29" s="115"/>
      <c r="C29" s="115"/>
      <c r="D29" s="121"/>
      <c r="E29" s="119"/>
      <c r="F29" s="115"/>
      <c r="G29" s="119"/>
      <c r="H29" s="115"/>
      <c r="I29" s="115"/>
      <c r="J29" s="115"/>
      <c r="K29" s="115"/>
    </row>
    <row r="30" spans="1:11" x14ac:dyDescent="0.35">
      <c r="A30" s="116" t="s">
        <v>544</v>
      </c>
      <c r="B30" s="114" t="s">
        <v>23</v>
      </c>
      <c r="C30" s="114" t="s">
        <v>680</v>
      </c>
      <c r="D30" s="114" t="s">
        <v>662</v>
      </c>
      <c r="E30" s="118">
        <v>83409</v>
      </c>
      <c r="F30" s="114"/>
      <c r="G30" s="118">
        <v>0</v>
      </c>
      <c r="H30" s="114" t="s">
        <v>334</v>
      </c>
      <c r="I30" s="112">
        <v>44541</v>
      </c>
      <c r="J30" s="114" t="s">
        <v>681</v>
      </c>
      <c r="K30" s="114"/>
    </row>
    <row r="31" spans="1:11" x14ac:dyDescent="0.35">
      <c r="A31" s="117"/>
      <c r="B31" s="115"/>
      <c r="C31" s="115"/>
      <c r="D31" s="115"/>
      <c r="E31" s="119"/>
      <c r="F31" s="115"/>
      <c r="G31" s="119"/>
      <c r="H31" s="115"/>
      <c r="I31" s="113"/>
      <c r="J31" s="115"/>
      <c r="K31" s="115"/>
    </row>
    <row r="32" spans="1:11" ht="28.5" customHeight="1" x14ac:dyDescent="0.35">
      <c r="A32" s="116" t="s">
        <v>565</v>
      </c>
      <c r="B32" s="114" t="s">
        <v>23</v>
      </c>
      <c r="C32" s="114" t="s">
        <v>675</v>
      </c>
      <c r="D32" s="120" t="s">
        <v>527</v>
      </c>
      <c r="E32" s="118">
        <v>95807</v>
      </c>
      <c r="F32" s="114"/>
      <c r="G32" s="118">
        <v>0</v>
      </c>
      <c r="H32" s="114" t="s">
        <v>334</v>
      </c>
      <c r="I32" s="114" t="s">
        <v>682</v>
      </c>
      <c r="J32" s="114" t="s">
        <v>679</v>
      </c>
      <c r="K32" s="114"/>
    </row>
    <row r="33" spans="1:11" x14ac:dyDescent="0.35">
      <c r="A33" s="117"/>
      <c r="B33" s="115"/>
      <c r="C33" s="115"/>
      <c r="D33" s="121"/>
      <c r="E33" s="119"/>
      <c r="F33" s="115"/>
      <c r="G33" s="119"/>
      <c r="H33" s="115"/>
      <c r="I33" s="115"/>
      <c r="J33" s="115"/>
      <c r="K33" s="115"/>
    </row>
    <row r="34" spans="1:11" ht="47" x14ac:dyDescent="0.35">
      <c r="A34" s="10" t="s">
        <v>531</v>
      </c>
      <c r="B34" s="11" t="s">
        <v>23</v>
      </c>
      <c r="C34" s="11" t="s">
        <v>683</v>
      </c>
      <c r="D34" s="72" t="s">
        <v>527</v>
      </c>
      <c r="E34" s="14">
        <v>83883</v>
      </c>
      <c r="F34" s="13"/>
      <c r="G34" s="14">
        <v>0</v>
      </c>
      <c r="H34" s="13" t="s">
        <v>334</v>
      </c>
      <c r="I34" s="15">
        <v>44900</v>
      </c>
      <c r="J34" s="11" t="s">
        <v>684</v>
      </c>
      <c r="K34" s="11"/>
    </row>
    <row r="35" spans="1:11" x14ac:dyDescent="0.35">
      <c r="A35" s="116" t="s">
        <v>649</v>
      </c>
      <c r="B35" s="114" t="s">
        <v>23</v>
      </c>
      <c r="C35" s="114" t="s">
        <v>672</v>
      </c>
      <c r="D35" s="120" t="s">
        <v>527</v>
      </c>
      <c r="E35" s="118">
        <v>96672</v>
      </c>
      <c r="F35" s="114"/>
      <c r="G35" s="118">
        <v>0</v>
      </c>
      <c r="H35" s="114" t="s">
        <v>334</v>
      </c>
      <c r="I35" s="114" t="s">
        <v>673</v>
      </c>
      <c r="J35" s="112">
        <v>45242</v>
      </c>
      <c r="K35" s="114"/>
    </row>
    <row r="36" spans="1:11" x14ac:dyDescent="0.35">
      <c r="A36" s="117"/>
      <c r="B36" s="115"/>
      <c r="C36" s="115"/>
      <c r="D36" s="121"/>
      <c r="E36" s="119"/>
      <c r="F36" s="115"/>
      <c r="G36" s="119"/>
      <c r="H36" s="115"/>
      <c r="I36" s="115"/>
      <c r="J36" s="113"/>
      <c r="K36" s="115"/>
    </row>
    <row r="37" spans="1:11" ht="34.5" x14ac:dyDescent="0.35">
      <c r="A37" s="10" t="s">
        <v>607</v>
      </c>
      <c r="B37" s="11" t="s">
        <v>23</v>
      </c>
      <c r="C37" s="11" t="s">
        <v>685</v>
      </c>
      <c r="D37" s="13" t="s">
        <v>670</v>
      </c>
      <c r="E37" s="14">
        <v>84082</v>
      </c>
      <c r="F37" s="13"/>
      <c r="G37" s="14">
        <v>0</v>
      </c>
      <c r="H37" s="13" t="s">
        <v>334</v>
      </c>
      <c r="I37" s="15">
        <v>44902</v>
      </c>
      <c r="J37" s="15">
        <v>45484</v>
      </c>
      <c r="K37" s="11"/>
    </row>
    <row r="38" spans="1:11" ht="28.5" customHeight="1" x14ac:dyDescent="0.35">
      <c r="A38" s="116" t="s">
        <v>599</v>
      </c>
      <c r="B38" s="114" t="s">
        <v>23</v>
      </c>
      <c r="C38" s="114" t="s">
        <v>686</v>
      </c>
      <c r="D38" s="120" t="s">
        <v>527</v>
      </c>
      <c r="E38" s="118">
        <v>84590</v>
      </c>
      <c r="F38" s="114"/>
      <c r="G38" s="118">
        <v>0</v>
      </c>
      <c r="H38" s="114" t="s">
        <v>334</v>
      </c>
      <c r="I38" s="114" t="s">
        <v>687</v>
      </c>
      <c r="J38" s="112">
        <v>45545</v>
      </c>
      <c r="K38" s="114"/>
    </row>
    <row r="39" spans="1:11" x14ac:dyDescent="0.35">
      <c r="A39" s="117"/>
      <c r="B39" s="115"/>
      <c r="C39" s="115"/>
      <c r="D39" s="121"/>
      <c r="E39" s="119"/>
      <c r="F39" s="115"/>
      <c r="G39" s="119"/>
      <c r="H39" s="115"/>
      <c r="I39" s="115"/>
      <c r="J39" s="113"/>
      <c r="K39" s="115"/>
    </row>
    <row r="40" spans="1:11" ht="28.5" customHeight="1" x14ac:dyDescent="0.35">
      <c r="A40" s="116" t="s">
        <v>600</v>
      </c>
      <c r="B40" s="114" t="s">
        <v>23</v>
      </c>
      <c r="C40" s="114" t="s">
        <v>686</v>
      </c>
      <c r="D40" s="120" t="s">
        <v>527</v>
      </c>
      <c r="E40" s="118">
        <v>84771</v>
      </c>
      <c r="F40" s="114"/>
      <c r="G40" s="118">
        <v>0</v>
      </c>
      <c r="H40" s="114" t="s">
        <v>334</v>
      </c>
      <c r="I40" s="114" t="s">
        <v>688</v>
      </c>
      <c r="J40" s="112">
        <v>45545</v>
      </c>
      <c r="K40" s="114"/>
    </row>
    <row r="41" spans="1:11" x14ac:dyDescent="0.35">
      <c r="A41" s="117"/>
      <c r="B41" s="115"/>
      <c r="C41" s="115"/>
      <c r="D41" s="121"/>
      <c r="E41" s="119"/>
      <c r="F41" s="115"/>
      <c r="G41" s="119"/>
      <c r="H41" s="115"/>
      <c r="I41" s="115"/>
      <c r="J41" s="113"/>
      <c r="K41" s="115"/>
    </row>
    <row r="42" spans="1:11" ht="47" x14ac:dyDescent="0.35">
      <c r="A42" s="10" t="s">
        <v>583</v>
      </c>
      <c r="B42" s="11" t="s">
        <v>23</v>
      </c>
      <c r="C42" s="11" t="s">
        <v>658</v>
      </c>
      <c r="D42" s="72" t="s">
        <v>527</v>
      </c>
      <c r="E42" s="14">
        <v>25102</v>
      </c>
      <c r="F42" s="13"/>
      <c r="G42" s="14">
        <v>0</v>
      </c>
      <c r="H42" s="13" t="s">
        <v>334</v>
      </c>
      <c r="I42" s="11" t="s">
        <v>689</v>
      </c>
      <c r="J42" s="15">
        <v>45329</v>
      </c>
      <c r="K42" s="11"/>
    </row>
    <row r="43" spans="1:11" ht="28.5" customHeight="1" x14ac:dyDescent="0.35">
      <c r="A43" s="116" t="s">
        <v>598</v>
      </c>
      <c r="B43" s="114" t="s">
        <v>23</v>
      </c>
      <c r="C43" s="114" t="s">
        <v>686</v>
      </c>
      <c r="D43" s="120" t="s">
        <v>527</v>
      </c>
      <c r="E43" s="118">
        <v>84635</v>
      </c>
      <c r="F43" s="114"/>
      <c r="G43" s="118">
        <v>0</v>
      </c>
      <c r="H43" s="114" t="s">
        <v>334</v>
      </c>
      <c r="I43" s="114" t="s">
        <v>687</v>
      </c>
      <c r="J43" s="112">
        <v>45545</v>
      </c>
      <c r="K43" s="114"/>
    </row>
    <row r="44" spans="1:11" x14ac:dyDescent="0.35">
      <c r="A44" s="117"/>
      <c r="B44" s="115"/>
      <c r="C44" s="115"/>
      <c r="D44" s="121"/>
      <c r="E44" s="119"/>
      <c r="F44" s="115"/>
      <c r="G44" s="119"/>
      <c r="H44" s="115"/>
      <c r="I44" s="115"/>
      <c r="J44" s="113"/>
      <c r="K44" s="115"/>
    </row>
    <row r="45" spans="1:11" x14ac:dyDescent="0.35">
      <c r="A45" s="116" t="s">
        <v>552</v>
      </c>
      <c r="B45" s="114" t="s">
        <v>23</v>
      </c>
      <c r="C45" s="114" t="s">
        <v>690</v>
      </c>
      <c r="D45" s="114" t="s">
        <v>670</v>
      </c>
      <c r="E45" s="118">
        <v>84809</v>
      </c>
      <c r="F45" s="114"/>
      <c r="G45" s="118">
        <v>0</v>
      </c>
      <c r="H45" s="114" t="s">
        <v>334</v>
      </c>
      <c r="I45" s="112">
        <v>44238</v>
      </c>
      <c r="J45" s="114" t="s">
        <v>691</v>
      </c>
      <c r="K45" s="114"/>
    </row>
    <row r="46" spans="1:11" x14ac:dyDescent="0.35">
      <c r="A46" s="117"/>
      <c r="B46" s="115"/>
      <c r="C46" s="115"/>
      <c r="D46" s="115"/>
      <c r="E46" s="119"/>
      <c r="F46" s="115"/>
      <c r="G46" s="119"/>
      <c r="H46" s="115"/>
      <c r="I46" s="113"/>
      <c r="J46" s="115"/>
      <c r="K46" s="115"/>
    </row>
    <row r="47" spans="1:11" ht="47" x14ac:dyDescent="0.35">
      <c r="A47" s="10" t="s">
        <v>530</v>
      </c>
      <c r="B47" s="11" t="s">
        <v>23</v>
      </c>
      <c r="C47" s="11" t="s">
        <v>683</v>
      </c>
      <c r="D47" s="72" t="s">
        <v>527</v>
      </c>
      <c r="E47" s="14">
        <v>84687</v>
      </c>
      <c r="F47" s="13"/>
      <c r="G47" s="14">
        <v>0</v>
      </c>
      <c r="H47" s="13" t="s">
        <v>334</v>
      </c>
      <c r="I47" s="15">
        <v>44902</v>
      </c>
      <c r="J47" s="11" t="s">
        <v>684</v>
      </c>
      <c r="K47" s="11"/>
    </row>
    <row r="48" spans="1:11" ht="34.5" x14ac:dyDescent="0.35">
      <c r="A48" s="10" t="s">
        <v>612</v>
      </c>
      <c r="B48" s="11" t="s">
        <v>23</v>
      </c>
      <c r="C48" s="11" t="s">
        <v>654</v>
      </c>
      <c r="D48" s="13" t="s">
        <v>670</v>
      </c>
      <c r="E48" s="14">
        <v>96220</v>
      </c>
      <c r="F48" s="13"/>
      <c r="G48" s="14">
        <v>0</v>
      </c>
      <c r="H48" s="13" t="s">
        <v>334</v>
      </c>
      <c r="I48" s="11" t="s">
        <v>692</v>
      </c>
      <c r="J48" s="11" t="s">
        <v>693</v>
      </c>
      <c r="K48" s="11"/>
    </row>
    <row r="49" spans="1:11" ht="47" x14ac:dyDescent="0.35">
      <c r="A49" s="10" t="s">
        <v>535</v>
      </c>
      <c r="B49" s="11" t="s">
        <v>23</v>
      </c>
      <c r="C49" s="11" t="s">
        <v>694</v>
      </c>
      <c r="D49" s="72" t="s">
        <v>527</v>
      </c>
      <c r="E49" s="14">
        <v>83454</v>
      </c>
      <c r="F49" s="13"/>
      <c r="G49" s="14">
        <v>0</v>
      </c>
      <c r="H49" s="13" t="s">
        <v>334</v>
      </c>
      <c r="I49" s="11" t="s">
        <v>695</v>
      </c>
      <c r="J49" s="15">
        <v>45174</v>
      </c>
      <c r="K49" s="11"/>
    </row>
    <row r="50" spans="1:11" ht="34.5" x14ac:dyDescent="0.35">
      <c r="A50" s="10" t="s">
        <v>533</v>
      </c>
      <c r="B50" s="11" t="s">
        <v>23</v>
      </c>
      <c r="C50" s="11" t="s">
        <v>694</v>
      </c>
      <c r="D50" s="13" t="s">
        <v>670</v>
      </c>
      <c r="E50" s="14">
        <v>84109</v>
      </c>
      <c r="F50" s="13"/>
      <c r="G50" s="14">
        <v>0</v>
      </c>
      <c r="H50" s="13" t="s">
        <v>334</v>
      </c>
      <c r="I50" s="11" t="s">
        <v>696</v>
      </c>
      <c r="J50" s="11" t="s">
        <v>697</v>
      </c>
      <c r="K50" s="11"/>
    </row>
    <row r="51" spans="1:11" ht="47" x14ac:dyDescent="0.35">
      <c r="A51" s="10" t="s">
        <v>561</v>
      </c>
      <c r="B51" s="11" t="s">
        <v>23</v>
      </c>
      <c r="C51" s="11" t="s">
        <v>668</v>
      </c>
      <c r="D51" s="72" t="s">
        <v>527</v>
      </c>
      <c r="E51" s="14">
        <v>91590</v>
      </c>
      <c r="F51" s="13"/>
      <c r="G51" s="14">
        <v>0</v>
      </c>
      <c r="H51" s="13" t="s">
        <v>334</v>
      </c>
      <c r="I51" s="11" t="s">
        <v>669</v>
      </c>
      <c r="J51" s="15">
        <v>45355</v>
      </c>
      <c r="K51" s="11"/>
    </row>
    <row r="52" spans="1:11" ht="28.5" customHeight="1" x14ac:dyDescent="0.35">
      <c r="A52" s="116" t="s">
        <v>534</v>
      </c>
      <c r="B52" s="114" t="s">
        <v>23</v>
      </c>
      <c r="C52" s="114" t="s">
        <v>672</v>
      </c>
      <c r="D52" s="120" t="s">
        <v>527</v>
      </c>
      <c r="E52" s="118">
        <v>84004</v>
      </c>
      <c r="F52" s="114"/>
      <c r="G52" s="118">
        <v>0</v>
      </c>
      <c r="H52" s="114" t="s">
        <v>334</v>
      </c>
      <c r="I52" s="114" t="s">
        <v>699</v>
      </c>
      <c r="J52" s="114" t="s">
        <v>698</v>
      </c>
      <c r="K52" s="114"/>
    </row>
    <row r="53" spans="1:11" x14ac:dyDescent="0.35">
      <c r="A53" s="117"/>
      <c r="B53" s="115"/>
      <c r="C53" s="115"/>
      <c r="D53" s="121"/>
      <c r="E53" s="119"/>
      <c r="F53" s="115"/>
      <c r="G53" s="119"/>
      <c r="H53" s="115"/>
      <c r="I53" s="115"/>
      <c r="J53" s="115"/>
      <c r="K53" s="115"/>
    </row>
    <row r="54" spans="1:11" ht="47" x14ac:dyDescent="0.35">
      <c r="A54" s="10" t="s">
        <v>606</v>
      </c>
      <c r="B54" s="11" t="s">
        <v>23</v>
      </c>
      <c r="C54" s="11" t="s">
        <v>701</v>
      </c>
      <c r="D54" s="72" t="s">
        <v>527</v>
      </c>
      <c r="E54" s="14">
        <v>84513</v>
      </c>
      <c r="F54" s="13"/>
      <c r="G54" s="14">
        <v>0</v>
      </c>
      <c r="H54" s="13" t="s">
        <v>334</v>
      </c>
      <c r="I54" s="11" t="s">
        <v>702</v>
      </c>
      <c r="J54" s="15">
        <v>45454</v>
      </c>
      <c r="K54" s="11"/>
    </row>
    <row r="55" spans="1:11" ht="34.5" x14ac:dyDescent="0.35">
      <c r="A55" s="10" t="s">
        <v>603</v>
      </c>
      <c r="B55" s="11" t="s">
        <v>23</v>
      </c>
      <c r="C55" s="11" t="s">
        <v>685</v>
      </c>
      <c r="D55" s="13" t="s">
        <v>670</v>
      </c>
      <c r="E55" s="14">
        <v>84920</v>
      </c>
      <c r="F55" s="13"/>
      <c r="G55" s="14">
        <v>0</v>
      </c>
      <c r="H55" s="13" t="s">
        <v>334</v>
      </c>
      <c r="I55" s="11" t="s">
        <v>702</v>
      </c>
      <c r="J55" s="15">
        <v>45484</v>
      </c>
      <c r="K55" s="11"/>
    </row>
    <row r="56" spans="1:11" ht="47" x14ac:dyDescent="0.35">
      <c r="A56" s="10" t="s">
        <v>596</v>
      </c>
      <c r="B56" s="11" t="s">
        <v>23</v>
      </c>
      <c r="C56" s="11" t="s">
        <v>685</v>
      </c>
      <c r="D56" s="72" t="s">
        <v>527</v>
      </c>
      <c r="E56" s="14">
        <v>84989</v>
      </c>
      <c r="F56" s="13"/>
      <c r="G56" s="14">
        <v>0</v>
      </c>
      <c r="H56" s="13" t="s">
        <v>334</v>
      </c>
      <c r="I56" s="11" t="s">
        <v>702</v>
      </c>
      <c r="J56" s="11" t="s">
        <v>703</v>
      </c>
      <c r="K56" s="11"/>
    </row>
    <row r="57" spans="1:11" ht="34.5" x14ac:dyDescent="0.35">
      <c r="A57" s="10" t="s">
        <v>610</v>
      </c>
      <c r="B57" s="11" t="s">
        <v>23</v>
      </c>
      <c r="C57" s="11" t="s">
        <v>701</v>
      </c>
      <c r="D57" s="13" t="s">
        <v>670</v>
      </c>
      <c r="E57" s="14">
        <v>96044</v>
      </c>
      <c r="F57" s="13"/>
      <c r="G57" s="14">
        <v>0</v>
      </c>
      <c r="H57" s="13" t="s">
        <v>334</v>
      </c>
      <c r="I57" s="11" t="s">
        <v>704</v>
      </c>
      <c r="J57" s="15">
        <v>45484</v>
      </c>
      <c r="K57" s="11"/>
    </row>
    <row r="58" spans="1:11" ht="47" x14ac:dyDescent="0.35">
      <c r="A58" s="10" t="s">
        <v>604</v>
      </c>
      <c r="B58" s="11" t="s">
        <v>23</v>
      </c>
      <c r="C58" s="11" t="s">
        <v>685</v>
      </c>
      <c r="D58" s="72" t="s">
        <v>527</v>
      </c>
      <c r="E58" s="14">
        <v>71306</v>
      </c>
      <c r="F58" s="13"/>
      <c r="G58" s="14">
        <v>0</v>
      </c>
      <c r="H58" s="13" t="s">
        <v>334</v>
      </c>
      <c r="I58" s="11" t="s">
        <v>705</v>
      </c>
      <c r="J58" s="15">
        <v>45484</v>
      </c>
      <c r="K58" s="11"/>
    </row>
    <row r="59" spans="1:11" ht="34.5" x14ac:dyDescent="0.35">
      <c r="A59" s="10" t="s">
        <v>597</v>
      </c>
      <c r="B59" s="11" t="s">
        <v>23</v>
      </c>
      <c r="C59" s="11" t="s">
        <v>701</v>
      </c>
      <c r="D59" s="13" t="s">
        <v>670</v>
      </c>
      <c r="E59" s="14">
        <v>84996</v>
      </c>
      <c r="F59" s="13"/>
      <c r="G59" s="14">
        <v>0</v>
      </c>
      <c r="H59" s="13" t="s">
        <v>334</v>
      </c>
      <c r="I59" s="11" t="s">
        <v>702</v>
      </c>
      <c r="J59" s="11" t="s">
        <v>703</v>
      </c>
      <c r="K59" s="11"/>
    </row>
    <row r="60" spans="1:11" ht="34.5" x14ac:dyDescent="0.35">
      <c r="A60" s="10" t="s">
        <v>611</v>
      </c>
      <c r="B60" s="11" t="s">
        <v>23</v>
      </c>
      <c r="C60" s="11" t="s">
        <v>685</v>
      </c>
      <c r="D60" s="13" t="s">
        <v>670</v>
      </c>
      <c r="E60" s="14">
        <v>71458</v>
      </c>
      <c r="F60" s="13"/>
      <c r="G60" s="14">
        <v>0</v>
      </c>
      <c r="H60" s="13" t="s">
        <v>334</v>
      </c>
      <c r="I60" s="11" t="s">
        <v>678</v>
      </c>
      <c r="J60" s="15">
        <v>45484</v>
      </c>
      <c r="K60" s="11"/>
    </row>
    <row r="61" spans="1:11" ht="34.5" x14ac:dyDescent="0.35">
      <c r="A61" s="10" t="s">
        <v>602</v>
      </c>
      <c r="B61" s="11" t="s">
        <v>23</v>
      </c>
      <c r="C61" s="11" t="s">
        <v>685</v>
      </c>
      <c r="D61" s="13" t="s">
        <v>670</v>
      </c>
      <c r="E61" s="14">
        <v>83660</v>
      </c>
      <c r="F61" s="13"/>
      <c r="G61" s="14">
        <v>0</v>
      </c>
      <c r="H61" s="13" t="s">
        <v>334</v>
      </c>
      <c r="I61" s="11" t="s">
        <v>702</v>
      </c>
      <c r="J61" s="15">
        <v>45454</v>
      </c>
      <c r="K61" s="11"/>
    </row>
    <row r="62" spans="1:11" ht="47" x14ac:dyDescent="0.35">
      <c r="A62" s="10" t="s">
        <v>605</v>
      </c>
      <c r="B62" s="11" t="s">
        <v>23</v>
      </c>
      <c r="C62" s="11" t="s">
        <v>701</v>
      </c>
      <c r="D62" s="72" t="s">
        <v>527</v>
      </c>
      <c r="E62" s="14">
        <v>72384</v>
      </c>
      <c r="F62" s="13"/>
      <c r="G62" s="14">
        <v>0</v>
      </c>
      <c r="H62" s="13" t="s">
        <v>334</v>
      </c>
      <c r="I62" s="11" t="s">
        <v>706</v>
      </c>
      <c r="J62" s="15">
        <v>45484</v>
      </c>
      <c r="K62" s="11"/>
    </row>
    <row r="63" spans="1:11" ht="34.5" x14ac:dyDescent="0.35">
      <c r="A63" s="10" t="s">
        <v>609</v>
      </c>
      <c r="B63" s="11" t="s">
        <v>23</v>
      </c>
      <c r="C63" s="11" t="s">
        <v>701</v>
      </c>
      <c r="D63" s="13" t="s">
        <v>670</v>
      </c>
      <c r="E63" s="14">
        <v>95343</v>
      </c>
      <c r="F63" s="13"/>
      <c r="G63" s="14">
        <v>0</v>
      </c>
      <c r="H63" s="13" t="s">
        <v>334</v>
      </c>
      <c r="I63" s="15">
        <v>44902</v>
      </c>
      <c r="J63" s="15">
        <v>45484</v>
      </c>
      <c r="K63" s="11"/>
    </row>
    <row r="64" spans="1:11" ht="34.5" x14ac:dyDescent="0.35">
      <c r="A64" s="10" t="s">
        <v>608</v>
      </c>
      <c r="B64" s="11" t="s">
        <v>23</v>
      </c>
      <c r="C64" s="11" t="s">
        <v>685</v>
      </c>
      <c r="D64" s="13" t="s">
        <v>670</v>
      </c>
      <c r="E64" s="14">
        <v>95761</v>
      </c>
      <c r="F64" s="13"/>
      <c r="G64" s="14">
        <v>0</v>
      </c>
      <c r="H64" s="13" t="s">
        <v>334</v>
      </c>
      <c r="I64" s="15">
        <v>44780</v>
      </c>
      <c r="J64" s="15">
        <v>45484</v>
      </c>
      <c r="K64" s="11"/>
    </row>
    <row r="65" spans="1:11" x14ac:dyDescent="0.35">
      <c r="A65" s="116" t="s">
        <v>582</v>
      </c>
      <c r="B65" s="114" t="s">
        <v>23</v>
      </c>
      <c r="C65" s="114" t="s">
        <v>686</v>
      </c>
      <c r="D65" s="114" t="s">
        <v>670</v>
      </c>
      <c r="E65" s="118">
        <v>102513</v>
      </c>
      <c r="F65" s="114"/>
      <c r="G65" s="118">
        <v>0</v>
      </c>
      <c r="H65" s="114" t="s">
        <v>334</v>
      </c>
      <c r="I65" s="112">
        <v>44869</v>
      </c>
      <c r="J65" s="114" t="s">
        <v>707</v>
      </c>
      <c r="K65" s="114"/>
    </row>
    <row r="66" spans="1:11" x14ac:dyDescent="0.35">
      <c r="A66" s="117"/>
      <c r="B66" s="115"/>
      <c r="C66" s="115"/>
      <c r="D66" s="115"/>
      <c r="E66" s="119"/>
      <c r="F66" s="115"/>
      <c r="G66" s="119"/>
      <c r="H66" s="115"/>
      <c r="I66" s="113"/>
      <c r="J66" s="115"/>
      <c r="K66" s="115"/>
    </row>
    <row r="67" spans="1:11" ht="47" x14ac:dyDescent="0.35">
      <c r="A67" s="10" t="s">
        <v>546</v>
      </c>
      <c r="B67" s="11" t="s">
        <v>23</v>
      </c>
      <c r="C67" s="11" t="s">
        <v>661</v>
      </c>
      <c r="D67" s="72" t="s">
        <v>527</v>
      </c>
      <c r="E67" s="14">
        <v>84189</v>
      </c>
      <c r="F67" s="13"/>
      <c r="G67" s="14">
        <v>0</v>
      </c>
      <c r="H67" s="13" t="s">
        <v>334</v>
      </c>
      <c r="I67" s="11" t="s">
        <v>708</v>
      </c>
      <c r="J67" s="11" t="s">
        <v>709</v>
      </c>
      <c r="K67" s="11"/>
    </row>
    <row r="68" spans="1:11" ht="34.5" x14ac:dyDescent="0.35">
      <c r="A68" s="10" t="s">
        <v>539</v>
      </c>
      <c r="B68" s="11" t="s">
        <v>23</v>
      </c>
      <c r="C68" s="11" t="s">
        <v>685</v>
      </c>
      <c r="D68" s="13" t="s">
        <v>670</v>
      </c>
      <c r="E68" s="14">
        <v>84138</v>
      </c>
      <c r="F68" s="13"/>
      <c r="G68" s="14">
        <v>0</v>
      </c>
      <c r="H68" s="13" t="s">
        <v>334</v>
      </c>
      <c r="I68" s="11" t="s">
        <v>692</v>
      </c>
      <c r="J68" s="11" t="s">
        <v>710</v>
      </c>
      <c r="K68" s="11"/>
    </row>
    <row r="69" spans="1:11" ht="47" x14ac:dyDescent="0.35">
      <c r="A69" s="10" t="s">
        <v>540</v>
      </c>
      <c r="B69" s="11" t="s">
        <v>23</v>
      </c>
      <c r="C69" s="11" t="s">
        <v>661</v>
      </c>
      <c r="D69" s="72" t="s">
        <v>527</v>
      </c>
      <c r="E69" s="14">
        <v>99472</v>
      </c>
      <c r="F69" s="13"/>
      <c r="G69" s="14">
        <v>0</v>
      </c>
      <c r="H69" s="13" t="s">
        <v>334</v>
      </c>
      <c r="I69" s="11" t="s">
        <v>666</v>
      </c>
      <c r="J69" s="11" t="s">
        <v>709</v>
      </c>
      <c r="K69" s="11"/>
    </row>
    <row r="70" spans="1:11" x14ac:dyDescent="0.35">
      <c r="A70" s="116" t="s">
        <v>537</v>
      </c>
      <c r="B70" s="114" t="s">
        <v>23</v>
      </c>
      <c r="C70" s="114" t="s">
        <v>694</v>
      </c>
      <c r="D70" s="120" t="s">
        <v>527</v>
      </c>
      <c r="E70" s="118">
        <v>94747</v>
      </c>
      <c r="F70" s="114"/>
      <c r="G70" s="118">
        <v>0</v>
      </c>
      <c r="H70" s="114" t="s">
        <v>334</v>
      </c>
      <c r="I70" s="114" t="s">
        <v>711</v>
      </c>
      <c r="J70" s="114" t="s">
        <v>712</v>
      </c>
      <c r="K70" s="114"/>
    </row>
    <row r="71" spans="1:11" x14ac:dyDescent="0.35">
      <c r="A71" s="117"/>
      <c r="B71" s="115"/>
      <c r="C71" s="115"/>
      <c r="D71" s="121"/>
      <c r="E71" s="119"/>
      <c r="F71" s="115"/>
      <c r="G71" s="119"/>
      <c r="H71" s="115"/>
      <c r="I71" s="115"/>
      <c r="J71" s="115"/>
      <c r="K71" s="115"/>
    </row>
    <row r="72" spans="1:11" ht="34.5" x14ac:dyDescent="0.35">
      <c r="A72" s="10" t="s">
        <v>590</v>
      </c>
      <c r="B72" s="11" t="s">
        <v>23</v>
      </c>
      <c r="C72" s="11" t="s">
        <v>713</v>
      </c>
      <c r="D72" s="13" t="s">
        <v>670</v>
      </c>
      <c r="E72" s="14">
        <v>84236</v>
      </c>
      <c r="F72" s="13"/>
      <c r="G72" s="14">
        <v>0</v>
      </c>
      <c r="H72" s="13" t="s">
        <v>334</v>
      </c>
      <c r="I72" s="11" t="s">
        <v>714</v>
      </c>
      <c r="J72" s="11" t="s">
        <v>715</v>
      </c>
      <c r="K72" s="11"/>
    </row>
    <row r="73" spans="1:11" ht="34.5" x14ac:dyDescent="0.35">
      <c r="A73" s="10" t="s">
        <v>538</v>
      </c>
      <c r="B73" s="11" t="s">
        <v>23</v>
      </c>
      <c r="C73" s="11" t="s">
        <v>668</v>
      </c>
      <c r="D73" s="13" t="s">
        <v>670</v>
      </c>
      <c r="E73" s="14">
        <v>84134</v>
      </c>
      <c r="F73" s="13"/>
      <c r="G73" s="14">
        <v>0</v>
      </c>
      <c r="H73" s="13" t="s">
        <v>334</v>
      </c>
      <c r="I73" s="15">
        <v>44626</v>
      </c>
      <c r="J73" s="11" t="s">
        <v>648</v>
      </c>
      <c r="K73" s="11"/>
    </row>
    <row r="74" spans="1:11" ht="34.5" x14ac:dyDescent="0.35">
      <c r="A74" s="10" t="s">
        <v>547</v>
      </c>
      <c r="B74" s="11" t="s">
        <v>23</v>
      </c>
      <c r="C74" s="11" t="s">
        <v>668</v>
      </c>
      <c r="D74" s="13" t="s">
        <v>670</v>
      </c>
      <c r="E74" s="14">
        <v>84206</v>
      </c>
      <c r="F74" s="13"/>
      <c r="G74" s="14">
        <v>0</v>
      </c>
      <c r="H74" s="13" t="s">
        <v>334</v>
      </c>
      <c r="I74" s="15">
        <v>44626</v>
      </c>
      <c r="J74" s="11" t="s">
        <v>648</v>
      </c>
      <c r="K74" s="11"/>
    </row>
    <row r="75" spans="1:11" x14ac:dyDescent="0.35">
      <c r="A75" s="116" t="s">
        <v>651</v>
      </c>
      <c r="B75" s="114" t="s">
        <v>23</v>
      </c>
      <c r="C75" s="114" t="s">
        <v>680</v>
      </c>
      <c r="D75" s="114" t="s">
        <v>662</v>
      </c>
      <c r="E75" s="118">
        <v>84454</v>
      </c>
      <c r="F75" s="114"/>
      <c r="G75" s="118">
        <v>0</v>
      </c>
      <c r="H75" s="114" t="s">
        <v>334</v>
      </c>
      <c r="I75" s="112">
        <v>44541</v>
      </c>
      <c r="J75" s="114" t="s">
        <v>681</v>
      </c>
      <c r="K75" s="114"/>
    </row>
    <row r="76" spans="1:11" x14ac:dyDescent="0.35">
      <c r="A76" s="117"/>
      <c r="B76" s="115"/>
      <c r="C76" s="115"/>
      <c r="D76" s="115"/>
      <c r="E76" s="119"/>
      <c r="F76" s="115"/>
      <c r="G76" s="119"/>
      <c r="H76" s="115"/>
      <c r="I76" s="113"/>
      <c r="J76" s="115"/>
      <c r="K76" s="115"/>
    </row>
    <row r="77" spans="1:11" ht="28.5" customHeight="1" x14ac:dyDescent="0.35">
      <c r="A77" s="116" t="s">
        <v>562</v>
      </c>
      <c r="B77" s="114" t="s">
        <v>23</v>
      </c>
      <c r="C77" s="114" t="s">
        <v>675</v>
      </c>
      <c r="D77" s="120" t="s">
        <v>527</v>
      </c>
      <c r="E77" s="118">
        <v>96089</v>
      </c>
      <c r="F77" s="114"/>
      <c r="G77" s="118">
        <v>0</v>
      </c>
      <c r="H77" s="114" t="s">
        <v>334</v>
      </c>
      <c r="I77" s="114" t="s">
        <v>682</v>
      </c>
      <c r="J77" s="114" t="s">
        <v>679</v>
      </c>
      <c r="K77" s="114"/>
    </row>
    <row r="78" spans="1:11" x14ac:dyDescent="0.35">
      <c r="A78" s="117"/>
      <c r="B78" s="115"/>
      <c r="C78" s="115"/>
      <c r="D78" s="121"/>
      <c r="E78" s="119"/>
      <c r="F78" s="115"/>
      <c r="G78" s="119"/>
      <c r="H78" s="115"/>
      <c r="I78" s="115"/>
      <c r="J78" s="115"/>
      <c r="K78" s="115"/>
    </row>
    <row r="79" spans="1:11" ht="34.5" x14ac:dyDescent="0.35">
      <c r="A79" s="10" t="s">
        <v>536</v>
      </c>
      <c r="B79" s="11" t="s">
        <v>23</v>
      </c>
      <c r="C79" s="11" t="s">
        <v>694</v>
      </c>
      <c r="D79" s="13" t="s">
        <v>670</v>
      </c>
      <c r="E79" s="14">
        <v>84004</v>
      </c>
      <c r="F79" s="13"/>
      <c r="G79" s="14">
        <v>0</v>
      </c>
      <c r="H79" s="13" t="s">
        <v>334</v>
      </c>
      <c r="I79" s="11" t="s">
        <v>716</v>
      </c>
      <c r="J79" s="15">
        <v>45174</v>
      </c>
      <c r="K79" s="11"/>
    </row>
    <row r="80" spans="1:11" ht="28.5" customHeight="1" x14ac:dyDescent="0.35">
      <c r="A80" s="116" t="s">
        <v>558</v>
      </c>
      <c r="B80" s="114" t="s">
        <v>23</v>
      </c>
      <c r="C80" s="114" t="s">
        <v>675</v>
      </c>
      <c r="D80" s="120" t="s">
        <v>527</v>
      </c>
      <c r="E80" s="118">
        <v>84105</v>
      </c>
      <c r="F80" s="114"/>
      <c r="G80" s="118">
        <v>0</v>
      </c>
      <c r="H80" s="114" t="s">
        <v>334</v>
      </c>
      <c r="I80" s="114" t="s">
        <v>688</v>
      </c>
      <c r="J80" s="114" t="s">
        <v>679</v>
      </c>
      <c r="K80" s="114"/>
    </row>
    <row r="81" spans="1:11" x14ac:dyDescent="0.35">
      <c r="A81" s="117"/>
      <c r="B81" s="115"/>
      <c r="C81" s="115"/>
      <c r="D81" s="121"/>
      <c r="E81" s="119"/>
      <c r="F81" s="115"/>
      <c r="G81" s="119"/>
      <c r="H81" s="115"/>
      <c r="I81" s="115"/>
      <c r="J81" s="115"/>
      <c r="K81" s="115"/>
    </row>
    <row r="82" spans="1:11" ht="28.5" customHeight="1" x14ac:dyDescent="0.35">
      <c r="A82" s="116" t="s">
        <v>563</v>
      </c>
      <c r="B82" s="114" t="s">
        <v>23</v>
      </c>
      <c r="C82" s="114" t="s">
        <v>675</v>
      </c>
      <c r="D82" s="120" t="s">
        <v>527</v>
      </c>
      <c r="E82" s="118">
        <v>84133</v>
      </c>
      <c r="F82" s="114"/>
      <c r="G82" s="118">
        <v>0</v>
      </c>
      <c r="H82" s="114" t="s">
        <v>334</v>
      </c>
      <c r="I82" s="114" t="s">
        <v>688</v>
      </c>
      <c r="J82" s="114" t="s">
        <v>679</v>
      </c>
      <c r="K82" s="114"/>
    </row>
    <row r="83" spans="1:11" x14ac:dyDescent="0.35">
      <c r="A83" s="117"/>
      <c r="B83" s="115"/>
      <c r="C83" s="115"/>
      <c r="D83" s="121"/>
      <c r="E83" s="119"/>
      <c r="F83" s="115"/>
      <c r="G83" s="119"/>
      <c r="H83" s="115"/>
      <c r="I83" s="115"/>
      <c r="J83" s="115"/>
      <c r="K83" s="115"/>
    </row>
    <row r="84" spans="1:11" ht="47" x14ac:dyDescent="0.35">
      <c r="A84" s="10" t="s">
        <v>557</v>
      </c>
      <c r="B84" s="11" t="s">
        <v>23</v>
      </c>
      <c r="C84" s="11" t="s">
        <v>672</v>
      </c>
      <c r="D84" s="72" t="s">
        <v>527</v>
      </c>
      <c r="E84" s="14">
        <v>84224</v>
      </c>
      <c r="F84" s="13"/>
      <c r="G84" s="14">
        <v>0</v>
      </c>
      <c r="H84" s="13" t="s">
        <v>334</v>
      </c>
      <c r="I84" s="11" t="s">
        <v>717</v>
      </c>
      <c r="J84" s="11" t="s">
        <v>718</v>
      </c>
      <c r="K84" s="11"/>
    </row>
    <row r="85" spans="1:11" x14ac:dyDescent="0.35">
      <c r="A85" s="116" t="s">
        <v>617</v>
      </c>
      <c r="B85" s="114" t="s">
        <v>23</v>
      </c>
      <c r="C85" s="114" t="s">
        <v>719</v>
      </c>
      <c r="D85" s="120" t="s">
        <v>527</v>
      </c>
      <c r="E85" s="118">
        <v>83929</v>
      </c>
      <c r="F85" s="114"/>
      <c r="G85" s="118">
        <v>0</v>
      </c>
      <c r="H85" s="114" t="s">
        <v>334</v>
      </c>
      <c r="I85" s="112">
        <v>44749</v>
      </c>
      <c r="J85" s="114" t="s">
        <v>720</v>
      </c>
      <c r="K85" s="114"/>
    </row>
    <row r="86" spans="1:11" x14ac:dyDescent="0.35">
      <c r="A86" s="117"/>
      <c r="B86" s="115"/>
      <c r="C86" s="115"/>
      <c r="D86" s="121"/>
      <c r="E86" s="119"/>
      <c r="F86" s="115"/>
      <c r="G86" s="119"/>
      <c r="H86" s="115"/>
      <c r="I86" s="113"/>
      <c r="J86" s="115"/>
      <c r="K86" s="115"/>
    </row>
    <row r="87" spans="1:11" ht="34.5" x14ac:dyDescent="0.35">
      <c r="A87" s="10" t="s">
        <v>532</v>
      </c>
      <c r="B87" s="11" t="s">
        <v>23</v>
      </c>
      <c r="C87" s="11" t="s">
        <v>683</v>
      </c>
      <c r="D87" s="13" t="s">
        <v>670</v>
      </c>
      <c r="E87" s="14">
        <v>83780</v>
      </c>
      <c r="F87" s="13"/>
      <c r="G87" s="14">
        <v>0</v>
      </c>
      <c r="H87" s="13" t="s">
        <v>334</v>
      </c>
      <c r="I87" s="15">
        <v>44902</v>
      </c>
      <c r="J87" s="11" t="s">
        <v>684</v>
      </c>
      <c r="K87" s="11"/>
    </row>
    <row r="88" spans="1:11" ht="34.5" x14ac:dyDescent="0.35">
      <c r="A88" s="10" t="s">
        <v>542</v>
      </c>
      <c r="B88" s="11" t="s">
        <v>23</v>
      </c>
      <c r="C88" s="11" t="s">
        <v>685</v>
      </c>
      <c r="D88" s="13" t="s">
        <v>670</v>
      </c>
      <c r="E88" s="14">
        <v>83914</v>
      </c>
      <c r="F88" s="13"/>
      <c r="G88" s="14">
        <v>0</v>
      </c>
      <c r="H88" s="13" t="s">
        <v>334</v>
      </c>
      <c r="I88" s="11" t="s">
        <v>692</v>
      </c>
      <c r="J88" s="11" t="s">
        <v>710</v>
      </c>
      <c r="K88" s="11"/>
    </row>
    <row r="89" spans="1:11" ht="47" x14ac:dyDescent="0.35">
      <c r="A89" s="10" t="s">
        <v>581</v>
      </c>
      <c r="B89" s="11" t="s">
        <v>23</v>
      </c>
      <c r="C89" s="11" t="s">
        <v>661</v>
      </c>
      <c r="D89" s="72" t="s">
        <v>527</v>
      </c>
      <c r="E89" s="14">
        <v>43929</v>
      </c>
      <c r="F89" s="13"/>
      <c r="G89" s="14">
        <v>0</v>
      </c>
      <c r="H89" s="13" t="s">
        <v>334</v>
      </c>
      <c r="I89" s="11" t="s">
        <v>721</v>
      </c>
      <c r="J89" s="15">
        <v>45420</v>
      </c>
      <c r="K89" s="11"/>
    </row>
    <row r="90" spans="1:11" ht="47" x14ac:dyDescent="0.35">
      <c r="A90" s="10" t="s">
        <v>574</v>
      </c>
      <c r="B90" s="11" t="s">
        <v>23</v>
      </c>
      <c r="C90" s="11" t="s">
        <v>661</v>
      </c>
      <c r="D90" s="72" t="s">
        <v>527</v>
      </c>
      <c r="E90" s="14">
        <v>43929</v>
      </c>
      <c r="F90" s="13"/>
      <c r="G90" s="14">
        <v>0</v>
      </c>
      <c r="H90" s="13" t="s">
        <v>334</v>
      </c>
      <c r="I90" s="11" t="s">
        <v>722</v>
      </c>
      <c r="J90" s="11" t="s">
        <v>723</v>
      </c>
      <c r="K90" s="11"/>
    </row>
    <row r="91" spans="1:11" ht="34.5" x14ac:dyDescent="0.35">
      <c r="A91" s="10" t="s">
        <v>585</v>
      </c>
      <c r="B91" s="11" t="s">
        <v>23</v>
      </c>
      <c r="C91" s="11" t="s">
        <v>661</v>
      </c>
      <c r="D91" s="13" t="s">
        <v>670</v>
      </c>
      <c r="E91" s="14">
        <v>93856</v>
      </c>
      <c r="F91" s="13"/>
      <c r="G91" s="14">
        <v>0</v>
      </c>
      <c r="H91" s="13" t="s">
        <v>334</v>
      </c>
      <c r="I91" s="11" t="s">
        <v>674</v>
      </c>
      <c r="J91" s="11" t="s">
        <v>724</v>
      </c>
      <c r="K91" s="11"/>
    </row>
    <row r="92" spans="1:11" ht="47" x14ac:dyDescent="0.35">
      <c r="A92" s="10" t="s">
        <v>566</v>
      </c>
      <c r="B92" s="11" t="s">
        <v>23</v>
      </c>
      <c r="C92" s="11" t="s">
        <v>675</v>
      </c>
      <c r="D92" s="72" t="s">
        <v>527</v>
      </c>
      <c r="E92" s="14">
        <v>18003</v>
      </c>
      <c r="F92" s="13"/>
      <c r="G92" s="14">
        <v>0</v>
      </c>
      <c r="H92" s="13" t="s">
        <v>334</v>
      </c>
      <c r="I92" s="11" t="s">
        <v>725</v>
      </c>
      <c r="J92" s="15">
        <v>45478</v>
      </c>
      <c r="K92" s="11"/>
    </row>
    <row r="93" spans="1:11" ht="34.5" x14ac:dyDescent="0.35">
      <c r="A93" s="10" t="s">
        <v>726</v>
      </c>
      <c r="B93" s="11" t="s">
        <v>23</v>
      </c>
      <c r="C93" s="11" t="s">
        <v>727</v>
      </c>
      <c r="D93" s="13" t="s">
        <v>670</v>
      </c>
      <c r="E93" s="14">
        <v>51372</v>
      </c>
      <c r="F93" s="13"/>
      <c r="G93" s="14">
        <v>0</v>
      </c>
      <c r="H93" s="13" t="s">
        <v>334</v>
      </c>
      <c r="I93" s="11" t="s">
        <v>728</v>
      </c>
      <c r="J93" s="11" t="s">
        <v>729</v>
      </c>
      <c r="K93" s="11"/>
    </row>
    <row r="94" spans="1:11" ht="47" x14ac:dyDescent="0.35">
      <c r="A94" s="10" t="s">
        <v>641</v>
      </c>
      <c r="B94" s="11" t="s">
        <v>23</v>
      </c>
      <c r="C94" s="11" t="s">
        <v>661</v>
      </c>
      <c r="D94" s="72" t="s">
        <v>527</v>
      </c>
      <c r="E94" s="14">
        <v>81431</v>
      </c>
      <c r="F94" s="13"/>
      <c r="G94" s="14">
        <v>0</v>
      </c>
      <c r="H94" s="13" t="s">
        <v>334</v>
      </c>
      <c r="I94" s="11" t="s">
        <v>674</v>
      </c>
      <c r="J94" s="15">
        <v>45723</v>
      </c>
      <c r="K94" s="11"/>
    </row>
    <row r="95" spans="1:11" ht="34.5" x14ac:dyDescent="0.35">
      <c r="A95" s="10" t="s">
        <v>730</v>
      </c>
      <c r="B95" s="11" t="s">
        <v>23</v>
      </c>
      <c r="C95" s="11" t="s">
        <v>654</v>
      </c>
      <c r="D95" s="13" t="s">
        <v>670</v>
      </c>
      <c r="E95" s="14">
        <v>38763</v>
      </c>
      <c r="F95" s="13"/>
      <c r="G95" s="14">
        <v>0</v>
      </c>
      <c r="H95" s="13" t="s">
        <v>334</v>
      </c>
      <c r="I95" s="11" t="s">
        <v>731</v>
      </c>
      <c r="J95" s="11" t="s">
        <v>693</v>
      </c>
      <c r="K95" s="11"/>
    </row>
    <row r="96" spans="1:11" ht="47" x14ac:dyDescent="0.35">
      <c r="A96" s="10" t="s">
        <v>732</v>
      </c>
      <c r="B96" s="11" t="s">
        <v>23</v>
      </c>
      <c r="C96" s="11" t="s">
        <v>661</v>
      </c>
      <c r="D96" s="72" t="s">
        <v>527</v>
      </c>
      <c r="E96" s="14">
        <v>108450</v>
      </c>
      <c r="F96" s="13"/>
      <c r="G96" s="14">
        <v>0</v>
      </c>
      <c r="H96" s="13" t="s">
        <v>334</v>
      </c>
      <c r="I96" s="15">
        <v>45386</v>
      </c>
      <c r="J96" s="11" t="s">
        <v>724</v>
      </c>
      <c r="K96" s="11"/>
    </row>
    <row r="97" spans="1:11" ht="47" x14ac:dyDescent="0.35">
      <c r="A97" s="10" t="s">
        <v>632</v>
      </c>
      <c r="B97" s="11" t="s">
        <v>23</v>
      </c>
      <c r="C97" s="11" t="s">
        <v>694</v>
      </c>
      <c r="D97" s="72" t="s">
        <v>527</v>
      </c>
      <c r="E97" s="14">
        <v>153212</v>
      </c>
      <c r="F97" s="13"/>
      <c r="G97" s="14">
        <v>0</v>
      </c>
      <c r="H97" s="13" t="s">
        <v>334</v>
      </c>
      <c r="I97" s="11" t="s">
        <v>733</v>
      </c>
      <c r="J97" s="15">
        <v>45355</v>
      </c>
      <c r="K97" s="11"/>
    </row>
    <row r="98" spans="1:11" ht="47" x14ac:dyDescent="0.35">
      <c r="A98" s="10" t="s">
        <v>636</v>
      </c>
      <c r="B98" s="11" t="s">
        <v>23</v>
      </c>
      <c r="C98" s="11" t="s">
        <v>685</v>
      </c>
      <c r="D98" s="72" t="s">
        <v>527</v>
      </c>
      <c r="E98" s="14">
        <v>92647</v>
      </c>
      <c r="F98" s="13"/>
      <c r="G98" s="14">
        <v>0</v>
      </c>
      <c r="H98" s="13" t="s">
        <v>334</v>
      </c>
      <c r="I98" s="11" t="s">
        <v>734</v>
      </c>
      <c r="J98" s="15">
        <v>45845</v>
      </c>
      <c r="K98" s="11"/>
    </row>
    <row r="99" spans="1:11" ht="47" x14ac:dyDescent="0.35">
      <c r="A99" s="10" t="s">
        <v>735</v>
      </c>
      <c r="B99" s="11" t="s">
        <v>23</v>
      </c>
      <c r="C99" s="11" t="s">
        <v>675</v>
      </c>
      <c r="D99" s="72" t="s">
        <v>527</v>
      </c>
      <c r="E99" s="14">
        <v>124694</v>
      </c>
      <c r="F99" s="13"/>
      <c r="G99" s="14">
        <v>0</v>
      </c>
      <c r="H99" s="13" t="s">
        <v>334</v>
      </c>
      <c r="I99" s="15">
        <v>45204</v>
      </c>
      <c r="J99" s="11" t="s">
        <v>736</v>
      </c>
      <c r="K99" s="11"/>
    </row>
    <row r="100" spans="1:11" ht="34.5" x14ac:dyDescent="0.35">
      <c r="A100" s="10" t="s">
        <v>592</v>
      </c>
      <c r="B100" s="11" t="s">
        <v>23</v>
      </c>
      <c r="C100" s="11" t="s">
        <v>694</v>
      </c>
      <c r="D100" s="13" t="s">
        <v>670</v>
      </c>
      <c r="E100" s="14">
        <v>39990</v>
      </c>
      <c r="F100" s="13"/>
      <c r="G100" s="14">
        <v>0</v>
      </c>
      <c r="H100" s="13" t="s">
        <v>334</v>
      </c>
      <c r="I100" s="11" t="s">
        <v>733</v>
      </c>
      <c r="J100" s="11" t="s">
        <v>715</v>
      </c>
      <c r="K100" s="11"/>
    </row>
    <row r="101" spans="1:11" ht="34.5" x14ac:dyDescent="0.35">
      <c r="A101" s="10" t="s">
        <v>737</v>
      </c>
      <c r="B101" s="11" t="s">
        <v>23</v>
      </c>
      <c r="C101" s="11" t="s">
        <v>680</v>
      </c>
      <c r="D101" s="13" t="s">
        <v>670</v>
      </c>
      <c r="E101" s="14">
        <v>105610</v>
      </c>
      <c r="F101" s="13"/>
      <c r="G101" s="14">
        <v>0</v>
      </c>
      <c r="H101" s="13" t="s">
        <v>334</v>
      </c>
      <c r="I101" s="15">
        <v>45352</v>
      </c>
      <c r="J101" s="15">
        <v>45361</v>
      </c>
      <c r="K101" s="11"/>
    </row>
    <row r="102" spans="1:11" ht="47" x14ac:dyDescent="0.35">
      <c r="A102" s="10" t="s">
        <v>738</v>
      </c>
      <c r="B102" s="11" t="s">
        <v>23</v>
      </c>
      <c r="C102" s="11" t="s">
        <v>694</v>
      </c>
      <c r="D102" s="72" t="s">
        <v>527</v>
      </c>
      <c r="E102" s="14">
        <v>25404</v>
      </c>
      <c r="F102" s="13"/>
      <c r="G102" s="14">
        <v>0</v>
      </c>
      <c r="H102" s="13" t="s">
        <v>334</v>
      </c>
      <c r="I102" s="15">
        <v>45633</v>
      </c>
      <c r="J102" s="15">
        <v>45694</v>
      </c>
      <c r="K102" s="11"/>
    </row>
    <row r="103" spans="1:11" ht="34.5" x14ac:dyDescent="0.35">
      <c r="A103" s="10" t="s">
        <v>739</v>
      </c>
      <c r="B103" s="11" t="s">
        <v>23</v>
      </c>
      <c r="C103" s="11" t="s">
        <v>683</v>
      </c>
      <c r="D103" s="13" t="s">
        <v>670</v>
      </c>
      <c r="E103" s="14">
        <v>267363</v>
      </c>
      <c r="F103" s="13"/>
      <c r="G103" s="14">
        <v>0</v>
      </c>
      <c r="H103" s="13" t="s">
        <v>334</v>
      </c>
      <c r="I103" s="15">
        <v>45088</v>
      </c>
      <c r="J103" s="15">
        <v>45418</v>
      </c>
      <c r="K103" s="11"/>
    </row>
    <row r="104" spans="1:11" ht="47" x14ac:dyDescent="0.35">
      <c r="A104" s="10" t="s">
        <v>616</v>
      </c>
      <c r="B104" s="11" t="s">
        <v>23</v>
      </c>
      <c r="C104" s="11" t="s">
        <v>740</v>
      </c>
      <c r="D104" s="72" t="s">
        <v>527</v>
      </c>
      <c r="E104" s="14">
        <v>76082</v>
      </c>
      <c r="F104" s="13"/>
      <c r="G104" s="14">
        <v>0</v>
      </c>
      <c r="H104" s="13" t="s">
        <v>334</v>
      </c>
      <c r="I104" s="11" t="s">
        <v>741</v>
      </c>
      <c r="J104" s="11" t="s">
        <v>742</v>
      </c>
      <c r="K104" s="11"/>
    </row>
    <row r="105" spans="1:11" ht="47" x14ac:dyDescent="0.35">
      <c r="A105" s="10" t="s">
        <v>743</v>
      </c>
      <c r="B105" s="11" t="s">
        <v>23</v>
      </c>
      <c r="C105" s="11" t="s">
        <v>668</v>
      </c>
      <c r="D105" s="72" t="s">
        <v>527</v>
      </c>
      <c r="E105" s="14">
        <v>48488</v>
      </c>
      <c r="F105" s="13"/>
      <c r="G105" s="14">
        <v>0</v>
      </c>
      <c r="H105" s="13" t="s">
        <v>334</v>
      </c>
      <c r="I105" s="15">
        <v>45445</v>
      </c>
      <c r="J105" s="11" t="s">
        <v>744</v>
      </c>
      <c r="K105" s="11"/>
    </row>
    <row r="106" spans="1:11" ht="47" x14ac:dyDescent="0.35">
      <c r="A106" s="10" t="s">
        <v>584</v>
      </c>
      <c r="B106" s="11" t="s">
        <v>23</v>
      </c>
      <c r="C106" s="11" t="s">
        <v>668</v>
      </c>
      <c r="D106" s="72" t="s">
        <v>527</v>
      </c>
      <c r="E106" s="14">
        <v>63888</v>
      </c>
      <c r="F106" s="13"/>
      <c r="G106" s="14">
        <v>0</v>
      </c>
      <c r="H106" s="13" t="s">
        <v>334</v>
      </c>
      <c r="I106" s="15">
        <v>45238</v>
      </c>
      <c r="J106" s="15">
        <v>45298</v>
      </c>
      <c r="K106" s="11"/>
    </row>
    <row r="107" spans="1:11" ht="34.5" x14ac:dyDescent="0.35">
      <c r="A107" s="10" t="s">
        <v>647</v>
      </c>
      <c r="B107" s="11" t="s">
        <v>23</v>
      </c>
      <c r="C107" s="11" t="s">
        <v>654</v>
      </c>
      <c r="D107" s="13" t="s">
        <v>670</v>
      </c>
      <c r="E107" s="14">
        <v>107264</v>
      </c>
      <c r="F107" s="13"/>
      <c r="G107" s="14">
        <v>0</v>
      </c>
      <c r="H107" s="13" t="s">
        <v>334</v>
      </c>
      <c r="I107" s="11" t="s">
        <v>674</v>
      </c>
      <c r="J107" s="11" t="s">
        <v>693</v>
      </c>
      <c r="K107" s="11"/>
    </row>
    <row r="108" spans="1:11" ht="34.5" x14ac:dyDescent="0.35">
      <c r="A108" s="10" t="s">
        <v>615</v>
      </c>
      <c r="B108" s="11" t="s">
        <v>23</v>
      </c>
      <c r="C108" s="11" t="s">
        <v>672</v>
      </c>
      <c r="D108" s="13" t="s">
        <v>670</v>
      </c>
      <c r="E108" s="14">
        <v>30463</v>
      </c>
      <c r="F108" s="13"/>
      <c r="G108" s="14">
        <v>0</v>
      </c>
      <c r="H108" s="13" t="s">
        <v>334</v>
      </c>
      <c r="I108" s="15">
        <v>45475</v>
      </c>
      <c r="J108" s="15">
        <v>45547</v>
      </c>
      <c r="K108" s="11"/>
    </row>
    <row r="109" spans="1:11" ht="47" x14ac:dyDescent="0.35">
      <c r="A109" s="10" t="s">
        <v>643</v>
      </c>
      <c r="B109" s="11" t="s">
        <v>23</v>
      </c>
      <c r="C109" s="11" t="s">
        <v>690</v>
      </c>
      <c r="D109" s="72" t="s">
        <v>527</v>
      </c>
      <c r="E109" s="14">
        <v>81066</v>
      </c>
      <c r="F109" s="13"/>
      <c r="G109" s="14">
        <v>0</v>
      </c>
      <c r="H109" s="13" t="s">
        <v>334</v>
      </c>
      <c r="I109" s="15">
        <v>45177</v>
      </c>
      <c r="J109" s="11" t="s">
        <v>745</v>
      </c>
      <c r="K109" s="11"/>
    </row>
    <row r="110" spans="1:11" ht="34.5" x14ac:dyDescent="0.35">
      <c r="A110" s="10" t="s">
        <v>644</v>
      </c>
      <c r="B110" s="11" t="s">
        <v>23</v>
      </c>
      <c r="C110" s="11" t="s">
        <v>690</v>
      </c>
      <c r="D110" s="13" t="s">
        <v>670</v>
      </c>
      <c r="E110" s="14">
        <v>218758</v>
      </c>
      <c r="F110" s="13"/>
      <c r="G110" s="14">
        <v>0</v>
      </c>
      <c r="H110" s="13" t="s">
        <v>334</v>
      </c>
      <c r="I110" s="11" t="s">
        <v>723</v>
      </c>
      <c r="J110" s="11" t="s">
        <v>745</v>
      </c>
      <c r="K110" s="11"/>
    </row>
    <row r="111" spans="1:11" ht="47" x14ac:dyDescent="0.35">
      <c r="A111" s="10" t="s">
        <v>613</v>
      </c>
      <c r="B111" s="11" t="s">
        <v>23</v>
      </c>
      <c r="C111" s="11" t="s">
        <v>740</v>
      </c>
      <c r="D111" s="72" t="s">
        <v>527</v>
      </c>
      <c r="E111" s="14">
        <v>24649</v>
      </c>
      <c r="F111" s="13"/>
      <c r="G111" s="14">
        <v>0</v>
      </c>
      <c r="H111" s="13" t="s">
        <v>334</v>
      </c>
      <c r="I111" s="15">
        <v>45388</v>
      </c>
      <c r="J111" s="15">
        <v>45576</v>
      </c>
      <c r="K111" s="11"/>
    </row>
    <row r="112" spans="1:11" ht="47" x14ac:dyDescent="0.35">
      <c r="A112" s="10" t="s">
        <v>629</v>
      </c>
      <c r="B112" s="11" t="s">
        <v>23</v>
      </c>
      <c r="C112" s="11" t="s">
        <v>713</v>
      </c>
      <c r="D112" s="72" t="s">
        <v>527</v>
      </c>
      <c r="E112" s="14">
        <v>211196</v>
      </c>
      <c r="F112" s="13"/>
      <c r="G112" s="14">
        <v>0</v>
      </c>
      <c r="H112" s="13" t="s">
        <v>334</v>
      </c>
      <c r="I112" s="15">
        <v>45388</v>
      </c>
      <c r="J112" s="15">
        <v>45936</v>
      </c>
      <c r="K112" s="11"/>
    </row>
    <row r="113" spans="1:11" ht="47" x14ac:dyDescent="0.35">
      <c r="A113" s="10" t="s">
        <v>639</v>
      </c>
      <c r="B113" s="11" t="s">
        <v>23</v>
      </c>
      <c r="C113" s="11" t="s">
        <v>701</v>
      </c>
      <c r="D113" s="72" t="s">
        <v>527</v>
      </c>
      <c r="E113" s="14">
        <v>84667</v>
      </c>
      <c r="F113" s="13"/>
      <c r="G113" s="14">
        <v>0</v>
      </c>
      <c r="H113" s="13" t="s">
        <v>334</v>
      </c>
      <c r="I113" s="15">
        <v>45389</v>
      </c>
      <c r="J113" s="15">
        <v>45845</v>
      </c>
      <c r="K113" s="11"/>
    </row>
    <row r="114" spans="1:11" ht="47" x14ac:dyDescent="0.35">
      <c r="A114" s="10" t="s">
        <v>614</v>
      </c>
      <c r="B114" s="11" t="s">
        <v>23</v>
      </c>
      <c r="C114" s="11" t="s">
        <v>658</v>
      </c>
      <c r="D114" s="72" t="s">
        <v>527</v>
      </c>
      <c r="E114" s="14">
        <v>225614</v>
      </c>
      <c r="F114" s="13"/>
      <c r="G114" s="14">
        <v>0</v>
      </c>
      <c r="H114" s="13" t="s">
        <v>334</v>
      </c>
      <c r="I114" s="15">
        <v>45483</v>
      </c>
      <c r="J114" s="11" t="s">
        <v>746</v>
      </c>
      <c r="K114" s="11"/>
    </row>
    <row r="115" spans="1:11" ht="47" x14ac:dyDescent="0.35">
      <c r="A115" s="10" t="s">
        <v>645</v>
      </c>
      <c r="B115" s="11" t="s">
        <v>23</v>
      </c>
      <c r="C115" s="11" t="s">
        <v>690</v>
      </c>
      <c r="D115" s="72" t="s">
        <v>527</v>
      </c>
      <c r="E115" s="14">
        <v>81066</v>
      </c>
      <c r="F115" s="13"/>
      <c r="G115" s="14">
        <v>0</v>
      </c>
      <c r="H115" s="13" t="s">
        <v>334</v>
      </c>
      <c r="I115" s="15">
        <v>45449</v>
      </c>
      <c r="J115" s="11" t="s">
        <v>745</v>
      </c>
      <c r="K115" s="11"/>
    </row>
    <row r="116" spans="1:11" ht="47" x14ac:dyDescent="0.35">
      <c r="A116" s="10" t="s">
        <v>567</v>
      </c>
      <c r="B116" s="11" t="s">
        <v>23</v>
      </c>
      <c r="C116" s="11" t="s">
        <v>661</v>
      </c>
      <c r="D116" s="72" t="s">
        <v>527</v>
      </c>
      <c r="E116" s="13" t="s">
        <v>747</v>
      </c>
      <c r="F116" s="13"/>
      <c r="G116" s="14">
        <v>0</v>
      </c>
      <c r="H116" s="13" t="s">
        <v>334</v>
      </c>
      <c r="I116" s="11" t="s">
        <v>748</v>
      </c>
      <c r="J116" s="15">
        <v>45448</v>
      </c>
      <c r="K116" s="11"/>
    </row>
    <row r="117" spans="1:11" ht="47" x14ac:dyDescent="0.35">
      <c r="A117" s="10" t="s">
        <v>638</v>
      </c>
      <c r="B117" s="11" t="s">
        <v>23</v>
      </c>
      <c r="C117" s="11" t="s">
        <v>654</v>
      </c>
      <c r="D117" s="72" t="s">
        <v>527</v>
      </c>
      <c r="E117" s="14">
        <v>146975</v>
      </c>
      <c r="F117" s="13"/>
      <c r="G117" s="14">
        <v>0</v>
      </c>
      <c r="H117" s="13" t="s">
        <v>334</v>
      </c>
      <c r="I117" s="15">
        <v>45566</v>
      </c>
      <c r="J117" s="15">
        <v>45786</v>
      </c>
      <c r="K117" s="11"/>
    </row>
    <row r="118" spans="1:11" ht="47" x14ac:dyDescent="0.35">
      <c r="A118" s="10" t="s">
        <v>569</v>
      </c>
      <c r="B118" s="11" t="s">
        <v>23</v>
      </c>
      <c r="C118" s="11" t="s">
        <v>661</v>
      </c>
      <c r="D118" s="72" t="s">
        <v>527</v>
      </c>
      <c r="E118" s="14">
        <v>39855</v>
      </c>
      <c r="F118" s="13"/>
      <c r="G118" s="14">
        <v>0</v>
      </c>
      <c r="H118" s="13" t="s">
        <v>334</v>
      </c>
      <c r="I118" s="11" t="s">
        <v>749</v>
      </c>
      <c r="J118" s="15">
        <v>45449</v>
      </c>
      <c r="K118" s="11"/>
    </row>
    <row r="119" spans="1:11" ht="47" x14ac:dyDescent="0.35">
      <c r="A119" s="10" t="s">
        <v>750</v>
      </c>
      <c r="B119" s="11" t="s">
        <v>23</v>
      </c>
      <c r="C119" s="11" t="s">
        <v>740</v>
      </c>
      <c r="D119" s="72" t="s">
        <v>527</v>
      </c>
      <c r="E119" s="14">
        <v>93907</v>
      </c>
      <c r="F119" s="13"/>
      <c r="G119" s="14">
        <v>0</v>
      </c>
      <c r="H119" s="13" t="s">
        <v>334</v>
      </c>
      <c r="I119" s="11" t="s">
        <v>751</v>
      </c>
      <c r="J119" s="11" t="s">
        <v>752</v>
      </c>
      <c r="K119" s="11"/>
    </row>
    <row r="120" spans="1:11" ht="47" x14ac:dyDescent="0.35">
      <c r="A120" s="10" t="s">
        <v>652</v>
      </c>
      <c r="B120" s="11" t="s">
        <v>23</v>
      </c>
      <c r="C120" s="11" t="s">
        <v>675</v>
      </c>
      <c r="D120" s="72" t="s">
        <v>527</v>
      </c>
      <c r="E120" s="14">
        <v>167620</v>
      </c>
      <c r="F120" s="13"/>
      <c r="G120" s="14">
        <v>0</v>
      </c>
      <c r="H120" s="13" t="s">
        <v>334</v>
      </c>
      <c r="I120" s="11" t="s">
        <v>734</v>
      </c>
      <c r="J120" s="15">
        <v>45478</v>
      </c>
      <c r="K120" s="11"/>
    </row>
    <row r="121" spans="1:11" ht="34.5" x14ac:dyDescent="0.35">
      <c r="A121" s="10" t="s">
        <v>753</v>
      </c>
      <c r="B121" s="11" t="s">
        <v>23</v>
      </c>
      <c r="C121" s="11" t="s">
        <v>654</v>
      </c>
      <c r="D121" s="13" t="s">
        <v>670</v>
      </c>
      <c r="E121" s="14">
        <v>23477</v>
      </c>
      <c r="F121" s="13"/>
      <c r="G121" s="14">
        <v>0</v>
      </c>
      <c r="H121" s="13" t="s">
        <v>334</v>
      </c>
      <c r="I121" s="11" t="s">
        <v>754</v>
      </c>
      <c r="J121" s="11" t="s">
        <v>755</v>
      </c>
      <c r="K121" s="11"/>
    </row>
    <row r="122" spans="1:11" ht="47" x14ac:dyDescent="0.35">
      <c r="A122" s="10" t="s">
        <v>594</v>
      </c>
      <c r="B122" s="11" t="s">
        <v>23</v>
      </c>
      <c r="C122" s="11" t="s">
        <v>658</v>
      </c>
      <c r="D122" s="72" t="s">
        <v>527</v>
      </c>
      <c r="E122" s="14">
        <v>47444</v>
      </c>
      <c r="F122" s="13"/>
      <c r="G122" s="14">
        <v>0</v>
      </c>
      <c r="H122" s="13" t="s">
        <v>334</v>
      </c>
      <c r="I122" s="15">
        <v>45539</v>
      </c>
      <c r="J122" s="11" t="s">
        <v>756</v>
      </c>
      <c r="K122" s="11"/>
    </row>
    <row r="123" spans="1:11" ht="47" x14ac:dyDescent="0.35">
      <c r="A123" s="10" t="s">
        <v>595</v>
      </c>
      <c r="B123" s="11" t="s">
        <v>23</v>
      </c>
      <c r="C123" s="11" t="s">
        <v>658</v>
      </c>
      <c r="D123" s="72" t="s">
        <v>527</v>
      </c>
      <c r="E123" s="14">
        <v>47444</v>
      </c>
      <c r="F123" s="13"/>
      <c r="G123" s="14">
        <v>0</v>
      </c>
      <c r="H123" s="13" t="s">
        <v>334</v>
      </c>
      <c r="I123" s="15">
        <v>45539</v>
      </c>
      <c r="J123" s="11" t="s">
        <v>756</v>
      </c>
      <c r="K123" s="11"/>
    </row>
    <row r="124" spans="1:11" ht="47" x14ac:dyDescent="0.35">
      <c r="A124" s="10" t="s">
        <v>757</v>
      </c>
      <c r="B124" s="11" t="s">
        <v>23</v>
      </c>
      <c r="C124" s="11" t="s">
        <v>675</v>
      </c>
      <c r="D124" s="72" t="s">
        <v>527</v>
      </c>
      <c r="E124" s="14">
        <v>40072</v>
      </c>
      <c r="F124" s="13"/>
      <c r="G124" s="14">
        <v>0</v>
      </c>
      <c r="H124" s="13" t="s">
        <v>334</v>
      </c>
      <c r="I124" s="11" t="s">
        <v>758</v>
      </c>
      <c r="J124" s="11" t="s">
        <v>759</v>
      </c>
      <c r="K124" s="11"/>
    </row>
    <row r="125" spans="1:11" ht="47" x14ac:dyDescent="0.35">
      <c r="A125" s="10" t="s">
        <v>646</v>
      </c>
      <c r="B125" s="11" t="s">
        <v>23</v>
      </c>
      <c r="C125" s="11" t="s">
        <v>668</v>
      </c>
      <c r="D125" s="72" t="s">
        <v>527</v>
      </c>
      <c r="E125" s="14">
        <v>53310</v>
      </c>
      <c r="F125" s="13"/>
      <c r="G125" s="14">
        <v>0</v>
      </c>
      <c r="H125" s="13" t="s">
        <v>334</v>
      </c>
      <c r="I125" s="15">
        <v>45238</v>
      </c>
      <c r="J125" s="11" t="s">
        <v>760</v>
      </c>
      <c r="K125" s="11"/>
    </row>
    <row r="126" spans="1:11" ht="47" x14ac:dyDescent="0.35">
      <c r="A126" s="10" t="s">
        <v>642</v>
      </c>
      <c r="B126" s="11" t="s">
        <v>23</v>
      </c>
      <c r="C126" s="11" t="s">
        <v>672</v>
      </c>
      <c r="D126" s="72" t="s">
        <v>527</v>
      </c>
      <c r="E126" s="14">
        <v>65043</v>
      </c>
      <c r="F126" s="13"/>
      <c r="G126" s="14">
        <v>0</v>
      </c>
      <c r="H126" s="13" t="s">
        <v>334</v>
      </c>
      <c r="I126" s="11" t="s">
        <v>761</v>
      </c>
      <c r="J126" s="11" t="s">
        <v>762</v>
      </c>
      <c r="K126" s="11"/>
    </row>
    <row r="127" spans="1:11" ht="47" x14ac:dyDescent="0.35">
      <c r="A127" s="10" t="s">
        <v>763</v>
      </c>
      <c r="B127" s="11" t="s">
        <v>23</v>
      </c>
      <c r="C127" s="11" t="s">
        <v>661</v>
      </c>
      <c r="D127" s="72" t="s">
        <v>527</v>
      </c>
      <c r="E127" s="14">
        <v>47078</v>
      </c>
      <c r="F127" s="13"/>
      <c r="G127" s="14">
        <v>0</v>
      </c>
      <c r="H127" s="13" t="s">
        <v>334</v>
      </c>
      <c r="I127" s="15">
        <v>45506</v>
      </c>
      <c r="J127" s="11" t="s">
        <v>724</v>
      </c>
      <c r="K127" s="11"/>
    </row>
    <row r="128" spans="1:11" ht="47" x14ac:dyDescent="0.35">
      <c r="A128" s="10" t="s">
        <v>628</v>
      </c>
      <c r="B128" s="11" t="s">
        <v>23</v>
      </c>
      <c r="C128" s="11" t="s">
        <v>694</v>
      </c>
      <c r="D128" s="72" t="s">
        <v>527</v>
      </c>
      <c r="E128" s="14">
        <v>81561</v>
      </c>
      <c r="F128" s="13"/>
      <c r="G128" s="14">
        <v>0</v>
      </c>
      <c r="H128" s="13" t="s">
        <v>334</v>
      </c>
      <c r="I128" s="15">
        <v>45505</v>
      </c>
      <c r="J128" s="11" t="s">
        <v>764</v>
      </c>
      <c r="K128" s="11"/>
    </row>
    <row r="129" spans="1:11" ht="47" x14ac:dyDescent="0.35">
      <c r="A129" s="10" t="s">
        <v>765</v>
      </c>
      <c r="B129" s="11" t="s">
        <v>23</v>
      </c>
      <c r="C129" s="11" t="s">
        <v>672</v>
      </c>
      <c r="D129" s="72" t="s">
        <v>527</v>
      </c>
      <c r="E129" s="14">
        <v>25215</v>
      </c>
      <c r="F129" s="13"/>
      <c r="G129" s="14">
        <v>0</v>
      </c>
      <c r="H129" s="13" t="s">
        <v>334</v>
      </c>
      <c r="I129" s="15">
        <v>45506</v>
      </c>
      <c r="J129" s="15">
        <v>45547</v>
      </c>
      <c r="K129" s="11"/>
    </row>
    <row r="130" spans="1:11" ht="47" x14ac:dyDescent="0.35">
      <c r="A130" s="10" t="s">
        <v>587</v>
      </c>
      <c r="B130" s="11" t="s">
        <v>23</v>
      </c>
      <c r="C130" s="11" t="s">
        <v>668</v>
      </c>
      <c r="D130" s="72" t="s">
        <v>527</v>
      </c>
      <c r="E130" s="14">
        <v>111803</v>
      </c>
      <c r="F130" s="13"/>
      <c r="G130" s="14">
        <v>0</v>
      </c>
      <c r="H130" s="13" t="s">
        <v>334</v>
      </c>
      <c r="I130" s="15">
        <v>45238</v>
      </c>
      <c r="J130" s="15">
        <v>45298</v>
      </c>
      <c r="K130" s="11"/>
    </row>
    <row r="131" spans="1:11" ht="47" x14ac:dyDescent="0.35">
      <c r="A131" s="10" t="s">
        <v>549</v>
      </c>
      <c r="B131" s="11" t="s">
        <v>23</v>
      </c>
      <c r="C131" s="11" t="s">
        <v>740</v>
      </c>
      <c r="D131" s="72" t="s">
        <v>527</v>
      </c>
      <c r="E131" s="14">
        <v>131751</v>
      </c>
      <c r="F131" s="13"/>
      <c r="G131" s="14">
        <v>0</v>
      </c>
      <c r="H131" s="13" t="s">
        <v>334</v>
      </c>
      <c r="I131" s="11" t="s">
        <v>734</v>
      </c>
      <c r="J131" s="11" t="s">
        <v>709</v>
      </c>
      <c r="K131" s="11"/>
    </row>
    <row r="132" spans="1:11" ht="34.5" x14ac:dyDescent="0.35">
      <c r="A132" s="10" t="s">
        <v>766</v>
      </c>
      <c r="B132" s="11" t="s">
        <v>23</v>
      </c>
      <c r="C132" s="11" t="s">
        <v>675</v>
      </c>
      <c r="D132" s="13" t="s">
        <v>670</v>
      </c>
      <c r="E132" s="14">
        <v>47385</v>
      </c>
      <c r="F132" s="13"/>
      <c r="G132" s="14">
        <v>0</v>
      </c>
      <c r="H132" s="13" t="s">
        <v>334</v>
      </c>
      <c r="I132" s="11" t="s">
        <v>767</v>
      </c>
      <c r="J132" s="11" t="s">
        <v>736</v>
      </c>
      <c r="K132" s="11"/>
    </row>
    <row r="133" spans="1:11" ht="47" x14ac:dyDescent="0.35">
      <c r="A133" s="10" t="s">
        <v>593</v>
      </c>
      <c r="B133" s="11" t="s">
        <v>23</v>
      </c>
      <c r="C133" s="11" t="s">
        <v>694</v>
      </c>
      <c r="D133" s="72" t="s">
        <v>527</v>
      </c>
      <c r="E133" s="14">
        <v>123789</v>
      </c>
      <c r="F133" s="13"/>
      <c r="G133" s="14">
        <v>0</v>
      </c>
      <c r="H133" s="13" t="s">
        <v>334</v>
      </c>
      <c r="I133" s="11" t="s">
        <v>733</v>
      </c>
      <c r="J133" s="11" t="s">
        <v>715</v>
      </c>
      <c r="K133" s="11"/>
    </row>
    <row r="134" spans="1:11" ht="47" x14ac:dyDescent="0.35">
      <c r="A134" s="10" t="s">
        <v>588</v>
      </c>
      <c r="B134" s="11" t="s">
        <v>23</v>
      </c>
      <c r="C134" s="11" t="s">
        <v>661</v>
      </c>
      <c r="D134" s="72" t="s">
        <v>527</v>
      </c>
      <c r="E134" s="14">
        <v>82421</v>
      </c>
      <c r="F134" s="13"/>
      <c r="G134" s="14">
        <v>0</v>
      </c>
      <c r="H134" s="13" t="s">
        <v>334</v>
      </c>
      <c r="I134" s="11" t="s">
        <v>674</v>
      </c>
      <c r="J134" s="11" t="s">
        <v>724</v>
      </c>
      <c r="K134" s="11"/>
    </row>
    <row r="135" spans="1:11" ht="34.5" x14ac:dyDescent="0.35">
      <c r="A135" s="10" t="s">
        <v>550</v>
      </c>
      <c r="B135" s="11" t="s">
        <v>23</v>
      </c>
      <c r="C135" s="11" t="s">
        <v>740</v>
      </c>
      <c r="D135" s="13" t="s">
        <v>670</v>
      </c>
      <c r="E135" s="14">
        <v>103845</v>
      </c>
      <c r="F135" s="13"/>
      <c r="G135" s="14">
        <v>0</v>
      </c>
      <c r="H135" s="13" t="s">
        <v>334</v>
      </c>
      <c r="I135" s="11" t="s">
        <v>768</v>
      </c>
      <c r="J135" s="11" t="s">
        <v>749</v>
      </c>
      <c r="K135" s="11"/>
    </row>
    <row r="136" spans="1:11" ht="34.5" x14ac:dyDescent="0.35">
      <c r="A136" s="10" t="s">
        <v>551</v>
      </c>
      <c r="B136" s="11" t="s">
        <v>23</v>
      </c>
      <c r="C136" s="11" t="s">
        <v>740</v>
      </c>
      <c r="D136" s="13" t="s">
        <v>670</v>
      </c>
      <c r="E136" s="14">
        <v>76557</v>
      </c>
      <c r="F136" s="13"/>
      <c r="G136" s="14">
        <v>0</v>
      </c>
      <c r="H136" s="13" t="s">
        <v>334</v>
      </c>
      <c r="I136" s="11" t="s">
        <v>768</v>
      </c>
      <c r="J136" s="11" t="s">
        <v>749</v>
      </c>
      <c r="K136" s="11"/>
    </row>
    <row r="137" spans="1:11" ht="23" x14ac:dyDescent="0.35">
      <c r="A137" s="10" t="s">
        <v>769</v>
      </c>
      <c r="B137" s="11" t="s">
        <v>23</v>
      </c>
      <c r="C137" s="11" t="s">
        <v>680</v>
      </c>
      <c r="D137" s="13" t="s">
        <v>662</v>
      </c>
      <c r="E137" s="14">
        <v>47658</v>
      </c>
      <c r="F137" s="13"/>
      <c r="G137" s="14">
        <v>0</v>
      </c>
      <c r="H137" s="13" t="s">
        <v>334</v>
      </c>
      <c r="I137" s="11" t="s">
        <v>770</v>
      </c>
      <c r="J137" s="15">
        <v>45361</v>
      </c>
      <c r="K137" s="11"/>
    </row>
    <row r="138" spans="1:11" ht="47" x14ac:dyDescent="0.35">
      <c r="A138" s="10" t="s">
        <v>771</v>
      </c>
      <c r="B138" s="11" t="s">
        <v>23</v>
      </c>
      <c r="C138" s="11" t="s">
        <v>668</v>
      </c>
      <c r="D138" s="72" t="s">
        <v>527</v>
      </c>
      <c r="E138" s="14">
        <v>35643</v>
      </c>
      <c r="F138" s="13"/>
      <c r="G138" s="14">
        <v>0</v>
      </c>
      <c r="H138" s="13" t="s">
        <v>334</v>
      </c>
      <c r="I138" s="15">
        <v>45238</v>
      </c>
      <c r="J138" s="15">
        <v>45298</v>
      </c>
      <c r="K138" s="11"/>
    </row>
    <row r="139" spans="1:11" ht="47" x14ac:dyDescent="0.35">
      <c r="A139" s="10" t="s">
        <v>568</v>
      </c>
      <c r="B139" s="11" t="s">
        <v>23</v>
      </c>
      <c r="C139" s="11" t="s">
        <v>686</v>
      </c>
      <c r="D139" s="72" t="s">
        <v>527</v>
      </c>
      <c r="E139" s="14">
        <v>131742</v>
      </c>
      <c r="F139" s="13"/>
      <c r="G139" s="14">
        <v>0</v>
      </c>
      <c r="H139" s="13" t="s">
        <v>334</v>
      </c>
      <c r="I139" s="11" t="s">
        <v>768</v>
      </c>
      <c r="J139" s="15">
        <v>45448</v>
      </c>
      <c r="K139" s="11"/>
    </row>
    <row r="140" spans="1:11" ht="47" x14ac:dyDescent="0.35">
      <c r="A140" s="10" t="s">
        <v>589</v>
      </c>
      <c r="B140" s="11" t="s">
        <v>23</v>
      </c>
      <c r="C140" s="11" t="s">
        <v>686</v>
      </c>
      <c r="D140" s="72" t="s">
        <v>527</v>
      </c>
      <c r="E140" s="14">
        <v>118761</v>
      </c>
      <c r="F140" s="13"/>
      <c r="G140" s="14">
        <v>0</v>
      </c>
      <c r="H140" s="13" t="s">
        <v>334</v>
      </c>
      <c r="I140" s="15">
        <v>45272</v>
      </c>
      <c r="J140" s="11" t="s">
        <v>707</v>
      </c>
      <c r="K140" s="11"/>
    </row>
    <row r="141" spans="1:11" ht="34.5" x14ac:dyDescent="0.35">
      <c r="A141" s="10" t="s">
        <v>586</v>
      </c>
      <c r="B141" s="11" t="s">
        <v>23</v>
      </c>
      <c r="C141" s="11" t="s">
        <v>686</v>
      </c>
      <c r="D141" s="13" t="s">
        <v>670</v>
      </c>
      <c r="E141" s="14">
        <v>38980</v>
      </c>
      <c r="F141" s="13"/>
      <c r="G141" s="14">
        <v>0</v>
      </c>
      <c r="H141" s="13" t="s">
        <v>334</v>
      </c>
      <c r="I141" s="11" t="s">
        <v>772</v>
      </c>
      <c r="J141" s="11" t="s">
        <v>707</v>
      </c>
      <c r="K141" s="11"/>
    </row>
    <row r="142" spans="1:11" ht="34.5" x14ac:dyDescent="0.35">
      <c r="A142" s="10" t="s">
        <v>618</v>
      </c>
      <c r="B142" s="11" t="s">
        <v>23</v>
      </c>
      <c r="C142" s="11" t="s">
        <v>686</v>
      </c>
      <c r="D142" s="13" t="s">
        <v>670</v>
      </c>
      <c r="E142" s="14">
        <v>119630</v>
      </c>
      <c r="F142" s="13"/>
      <c r="G142" s="14">
        <v>0</v>
      </c>
      <c r="H142" s="13" t="s">
        <v>334</v>
      </c>
      <c r="I142" s="15">
        <v>45088</v>
      </c>
      <c r="J142" s="15">
        <v>45811</v>
      </c>
      <c r="K142" s="11"/>
    </row>
    <row r="143" spans="1:11" ht="47" x14ac:dyDescent="0.35">
      <c r="A143" s="10" t="s">
        <v>640</v>
      </c>
      <c r="B143" s="11" t="s">
        <v>23</v>
      </c>
      <c r="C143" s="11" t="s">
        <v>690</v>
      </c>
      <c r="D143" s="72" t="s">
        <v>527</v>
      </c>
      <c r="E143" s="14">
        <v>84136</v>
      </c>
      <c r="F143" s="13"/>
      <c r="G143" s="14">
        <v>0</v>
      </c>
      <c r="H143" s="13" t="s">
        <v>334</v>
      </c>
      <c r="I143" s="15">
        <v>44569</v>
      </c>
      <c r="J143" s="11" t="s">
        <v>773</v>
      </c>
      <c r="K143" s="11"/>
    </row>
    <row r="144" spans="1:11" x14ac:dyDescent="0.35">
      <c r="A144" s="116" t="s">
        <v>619</v>
      </c>
      <c r="B144" s="114" t="s">
        <v>23</v>
      </c>
      <c r="C144" s="114" t="s">
        <v>686</v>
      </c>
      <c r="D144" s="114" t="s">
        <v>670</v>
      </c>
      <c r="E144" s="118">
        <v>101966</v>
      </c>
      <c r="F144" s="114"/>
      <c r="G144" s="118">
        <v>0</v>
      </c>
      <c r="H144" s="114" t="s">
        <v>334</v>
      </c>
      <c r="I144" s="112">
        <v>44869</v>
      </c>
      <c r="J144" s="112">
        <v>45841</v>
      </c>
      <c r="K144" s="114"/>
    </row>
    <row r="145" spans="1:11" x14ac:dyDescent="0.35">
      <c r="A145" s="117"/>
      <c r="B145" s="115"/>
      <c r="C145" s="115"/>
      <c r="D145" s="115"/>
      <c r="E145" s="119"/>
      <c r="F145" s="115"/>
      <c r="G145" s="119"/>
      <c r="H145" s="115"/>
      <c r="I145" s="113"/>
      <c r="J145" s="113"/>
      <c r="K145" s="115"/>
    </row>
    <row r="146" spans="1:11" ht="28.5" customHeight="1" x14ac:dyDescent="0.35">
      <c r="A146" s="116" t="s">
        <v>620</v>
      </c>
      <c r="B146" s="114" t="s">
        <v>23</v>
      </c>
      <c r="C146" s="114" t="s">
        <v>686</v>
      </c>
      <c r="D146" s="120" t="s">
        <v>527</v>
      </c>
      <c r="E146" s="118">
        <v>102675</v>
      </c>
      <c r="F146" s="114"/>
      <c r="G146" s="118">
        <v>0</v>
      </c>
      <c r="H146" s="114" t="s">
        <v>334</v>
      </c>
      <c r="I146" s="114" t="s">
        <v>774</v>
      </c>
      <c r="J146" s="112">
        <v>45841</v>
      </c>
      <c r="K146" s="114"/>
    </row>
    <row r="147" spans="1:11" x14ac:dyDescent="0.35">
      <c r="A147" s="117"/>
      <c r="B147" s="115"/>
      <c r="C147" s="115"/>
      <c r="D147" s="121"/>
      <c r="E147" s="119"/>
      <c r="F147" s="115"/>
      <c r="G147" s="119"/>
      <c r="H147" s="115"/>
      <c r="I147" s="115"/>
      <c r="J147" s="113"/>
      <c r="K147" s="115"/>
    </row>
    <row r="148" spans="1:11" ht="28.5" customHeight="1" x14ac:dyDescent="0.35">
      <c r="A148" s="116" t="s">
        <v>621</v>
      </c>
      <c r="B148" s="114" t="s">
        <v>23</v>
      </c>
      <c r="C148" s="114" t="s">
        <v>686</v>
      </c>
      <c r="D148" s="120" t="s">
        <v>527</v>
      </c>
      <c r="E148" s="118">
        <v>103448</v>
      </c>
      <c r="F148" s="114"/>
      <c r="G148" s="118">
        <v>0</v>
      </c>
      <c r="H148" s="114" t="s">
        <v>334</v>
      </c>
      <c r="I148" s="114" t="s">
        <v>775</v>
      </c>
      <c r="J148" s="112">
        <v>45841</v>
      </c>
      <c r="K148" s="114"/>
    </row>
    <row r="149" spans="1:11" x14ac:dyDescent="0.35">
      <c r="A149" s="117"/>
      <c r="B149" s="115"/>
      <c r="C149" s="115"/>
      <c r="D149" s="121"/>
      <c r="E149" s="119"/>
      <c r="F149" s="115"/>
      <c r="G149" s="119"/>
      <c r="H149" s="115"/>
      <c r="I149" s="115"/>
      <c r="J149" s="113"/>
      <c r="K149" s="115"/>
    </row>
    <row r="150" spans="1:11" x14ac:dyDescent="0.35">
      <c r="A150" s="116" t="s">
        <v>623</v>
      </c>
      <c r="B150" s="114" t="s">
        <v>23</v>
      </c>
      <c r="C150" s="114" t="s">
        <v>686</v>
      </c>
      <c r="D150" s="114" t="s">
        <v>670</v>
      </c>
      <c r="E150" s="118">
        <v>103445</v>
      </c>
      <c r="F150" s="114"/>
      <c r="G150" s="118">
        <v>0</v>
      </c>
      <c r="H150" s="114" t="s">
        <v>334</v>
      </c>
      <c r="I150" s="112">
        <v>44869</v>
      </c>
      <c r="J150" s="112">
        <v>45841</v>
      </c>
      <c r="K150" s="114"/>
    </row>
    <row r="151" spans="1:11" x14ac:dyDescent="0.35">
      <c r="A151" s="117"/>
      <c r="B151" s="115"/>
      <c r="C151" s="115"/>
      <c r="D151" s="115"/>
      <c r="E151" s="119"/>
      <c r="F151" s="115"/>
      <c r="G151" s="119"/>
      <c r="H151" s="115"/>
      <c r="I151" s="113"/>
      <c r="J151" s="113"/>
      <c r="K151" s="115"/>
    </row>
    <row r="152" spans="1:11" ht="28.5" customHeight="1" x14ac:dyDescent="0.35">
      <c r="A152" s="116" t="s">
        <v>622</v>
      </c>
      <c r="B152" s="114" t="s">
        <v>23</v>
      </c>
      <c r="C152" s="114" t="s">
        <v>686</v>
      </c>
      <c r="D152" s="120" t="s">
        <v>527</v>
      </c>
      <c r="E152" s="118">
        <v>94198</v>
      </c>
      <c r="F152" s="114"/>
      <c r="G152" s="118">
        <v>0</v>
      </c>
      <c r="H152" s="114" t="s">
        <v>334</v>
      </c>
      <c r="I152" s="114" t="s">
        <v>708</v>
      </c>
      <c r="J152" s="112">
        <v>45841</v>
      </c>
      <c r="K152" s="114"/>
    </row>
    <row r="153" spans="1:11" x14ac:dyDescent="0.35">
      <c r="A153" s="117"/>
      <c r="B153" s="115"/>
      <c r="C153" s="115"/>
      <c r="D153" s="121"/>
      <c r="E153" s="119"/>
      <c r="F153" s="115"/>
      <c r="G153" s="119"/>
      <c r="H153" s="115"/>
      <c r="I153" s="115"/>
      <c r="J153" s="113"/>
      <c r="K153" s="115"/>
    </row>
    <row r="154" spans="1:11" x14ac:dyDescent="0.35">
      <c r="A154" s="116" t="s">
        <v>624</v>
      </c>
      <c r="B154" s="114" t="s">
        <v>23</v>
      </c>
      <c r="C154" s="114" t="s">
        <v>686</v>
      </c>
      <c r="D154" s="114" t="s">
        <v>670</v>
      </c>
      <c r="E154" s="118">
        <v>96793</v>
      </c>
      <c r="F154" s="114"/>
      <c r="G154" s="118">
        <v>0</v>
      </c>
      <c r="H154" s="114" t="s">
        <v>334</v>
      </c>
      <c r="I154" s="114" t="s">
        <v>708</v>
      </c>
      <c r="J154" s="112">
        <v>45841</v>
      </c>
      <c r="K154" s="114"/>
    </row>
    <row r="155" spans="1:11" x14ac:dyDescent="0.35">
      <c r="A155" s="117"/>
      <c r="B155" s="115"/>
      <c r="C155" s="115"/>
      <c r="D155" s="115"/>
      <c r="E155" s="119"/>
      <c r="F155" s="115"/>
      <c r="G155" s="119"/>
      <c r="H155" s="115"/>
      <c r="I155" s="115"/>
      <c r="J155" s="113"/>
      <c r="K155" s="115"/>
    </row>
    <row r="156" spans="1:11" ht="28.5" customHeight="1" x14ac:dyDescent="0.35">
      <c r="A156" s="116" t="s">
        <v>625</v>
      </c>
      <c r="B156" s="114" t="s">
        <v>23</v>
      </c>
      <c r="C156" s="114" t="s">
        <v>686</v>
      </c>
      <c r="D156" s="120" t="s">
        <v>527</v>
      </c>
      <c r="E156" s="118">
        <v>83937</v>
      </c>
      <c r="F156" s="114"/>
      <c r="G156" s="118">
        <v>0</v>
      </c>
      <c r="H156" s="114" t="s">
        <v>334</v>
      </c>
      <c r="I156" s="114" t="s">
        <v>776</v>
      </c>
      <c r="J156" s="112">
        <v>45841</v>
      </c>
      <c r="K156" s="114"/>
    </row>
    <row r="157" spans="1:11" x14ac:dyDescent="0.35">
      <c r="A157" s="117"/>
      <c r="B157" s="115"/>
      <c r="C157" s="115"/>
      <c r="D157" s="121"/>
      <c r="E157" s="119"/>
      <c r="F157" s="115"/>
      <c r="G157" s="119"/>
      <c r="H157" s="115"/>
      <c r="I157" s="115"/>
      <c r="J157" s="113"/>
      <c r="K157" s="115"/>
    </row>
    <row r="158" spans="1:11" ht="28.5" customHeight="1" x14ac:dyDescent="0.35">
      <c r="A158" s="116" t="s">
        <v>626</v>
      </c>
      <c r="B158" s="114" t="s">
        <v>23</v>
      </c>
      <c r="C158" s="114" t="s">
        <v>686</v>
      </c>
      <c r="D158" s="120" t="s">
        <v>527</v>
      </c>
      <c r="E158" s="118">
        <v>84429</v>
      </c>
      <c r="F158" s="114"/>
      <c r="G158" s="118">
        <v>0</v>
      </c>
      <c r="H158" s="114" t="s">
        <v>334</v>
      </c>
      <c r="I158" s="114" t="s">
        <v>687</v>
      </c>
      <c r="J158" s="112">
        <v>45841</v>
      </c>
      <c r="K158" s="114"/>
    </row>
    <row r="159" spans="1:11" x14ac:dyDescent="0.35">
      <c r="A159" s="117"/>
      <c r="B159" s="115"/>
      <c r="C159" s="115"/>
      <c r="D159" s="121"/>
      <c r="E159" s="119"/>
      <c r="F159" s="115"/>
      <c r="G159" s="119"/>
      <c r="H159" s="115"/>
      <c r="I159" s="115"/>
      <c r="J159" s="113"/>
      <c r="K159" s="115"/>
    </row>
    <row r="160" spans="1:11" ht="47" x14ac:dyDescent="0.35">
      <c r="A160" s="10" t="s">
        <v>630</v>
      </c>
      <c r="B160" s="11" t="s">
        <v>23</v>
      </c>
      <c r="C160" s="11" t="s">
        <v>701</v>
      </c>
      <c r="D160" s="72" t="s">
        <v>527</v>
      </c>
      <c r="E160" s="14">
        <v>81659</v>
      </c>
      <c r="F160" s="13"/>
      <c r="G160" s="14">
        <v>0</v>
      </c>
      <c r="H160" s="13" t="s">
        <v>334</v>
      </c>
      <c r="I160" s="15">
        <v>44744</v>
      </c>
      <c r="J160" s="11" t="s">
        <v>777</v>
      </c>
      <c r="K160" s="11"/>
    </row>
    <row r="161" spans="1:11" ht="34.5" x14ac:dyDescent="0.35">
      <c r="A161" s="10" t="s">
        <v>627</v>
      </c>
      <c r="B161" s="11" t="s">
        <v>23</v>
      </c>
      <c r="C161" s="11" t="s">
        <v>672</v>
      </c>
      <c r="D161" s="13" t="s">
        <v>670</v>
      </c>
      <c r="E161" s="14">
        <v>84867</v>
      </c>
      <c r="F161" s="13"/>
      <c r="G161" s="14">
        <v>0</v>
      </c>
      <c r="H161" s="13" t="s">
        <v>334</v>
      </c>
      <c r="I161" s="11" t="s">
        <v>778</v>
      </c>
      <c r="J161" s="11" t="s">
        <v>779</v>
      </c>
      <c r="K161" s="11"/>
    </row>
    <row r="162" spans="1:11" ht="47" x14ac:dyDescent="0.35">
      <c r="A162" s="10" t="s">
        <v>631</v>
      </c>
      <c r="B162" s="11" t="s">
        <v>23</v>
      </c>
      <c r="C162" s="11" t="s">
        <v>694</v>
      </c>
      <c r="D162" s="72" t="s">
        <v>527</v>
      </c>
      <c r="E162" s="14">
        <v>122004</v>
      </c>
      <c r="F162" s="13"/>
      <c r="G162" s="14">
        <v>0</v>
      </c>
      <c r="H162" s="13" t="s">
        <v>334</v>
      </c>
      <c r="I162" s="15">
        <v>45446</v>
      </c>
      <c r="J162" s="15">
        <v>45694</v>
      </c>
      <c r="K162" s="11"/>
    </row>
    <row r="163" spans="1:11" ht="47" x14ac:dyDescent="0.35">
      <c r="A163" s="10" t="s">
        <v>637</v>
      </c>
      <c r="B163" s="11" t="s">
        <v>23</v>
      </c>
      <c r="C163" s="11" t="s">
        <v>667</v>
      </c>
      <c r="D163" s="72" t="s">
        <v>527</v>
      </c>
      <c r="E163" s="14">
        <v>142862</v>
      </c>
      <c r="F163" s="13"/>
      <c r="G163" s="14">
        <v>0</v>
      </c>
      <c r="H163" s="13" t="s">
        <v>334</v>
      </c>
      <c r="I163" s="15">
        <v>45293</v>
      </c>
      <c r="J163" s="11" t="s">
        <v>780</v>
      </c>
      <c r="K163" s="11"/>
    </row>
    <row r="164" spans="1:11" ht="47" x14ac:dyDescent="0.35">
      <c r="A164" s="10" t="s">
        <v>650</v>
      </c>
      <c r="B164" s="11" t="s">
        <v>23</v>
      </c>
      <c r="C164" s="11" t="s">
        <v>661</v>
      </c>
      <c r="D164" s="72" t="s">
        <v>527</v>
      </c>
      <c r="E164" s="14">
        <v>163271</v>
      </c>
      <c r="F164" s="13"/>
      <c r="G164" s="14">
        <v>0</v>
      </c>
      <c r="H164" s="13" t="s">
        <v>334</v>
      </c>
      <c r="I164" s="11" t="s">
        <v>781</v>
      </c>
      <c r="J164" s="15">
        <v>45449</v>
      </c>
      <c r="K164" s="11"/>
    </row>
    <row r="165" spans="1:11" ht="47" x14ac:dyDescent="0.35">
      <c r="A165" s="10" t="s">
        <v>591</v>
      </c>
      <c r="B165" s="11" t="s">
        <v>23</v>
      </c>
      <c r="C165" s="11" t="s">
        <v>740</v>
      </c>
      <c r="D165" s="72" t="s">
        <v>527</v>
      </c>
      <c r="E165" s="14">
        <v>81336</v>
      </c>
      <c r="F165" s="13"/>
      <c r="G165" s="14">
        <v>0</v>
      </c>
      <c r="H165" s="13" t="s">
        <v>334</v>
      </c>
      <c r="I165" s="15">
        <v>45600</v>
      </c>
      <c r="J165" s="11" t="s">
        <v>782</v>
      </c>
      <c r="K165" s="11"/>
    </row>
    <row r="166" spans="1:11" ht="47" x14ac:dyDescent="0.35">
      <c r="A166" s="10" t="s">
        <v>633</v>
      </c>
      <c r="B166" s="11" t="s">
        <v>23</v>
      </c>
      <c r="C166" s="11" t="e">
        <v>#N/A</v>
      </c>
      <c r="D166" s="72" t="s">
        <v>527</v>
      </c>
      <c r="E166" s="76">
        <v>37376</v>
      </c>
      <c r="F166" s="13"/>
      <c r="G166" s="14">
        <v>0</v>
      </c>
      <c r="H166" s="13" t="s">
        <v>334</v>
      </c>
      <c r="I166" s="11" t="s">
        <v>783</v>
      </c>
      <c r="J166" s="11" t="s">
        <v>784</v>
      </c>
      <c r="K166" s="11"/>
    </row>
    <row r="167" spans="1:11" x14ac:dyDescent="0.35">
      <c r="A167" s="116" t="s">
        <v>548</v>
      </c>
      <c r="B167" s="114" t="s">
        <v>23</v>
      </c>
      <c r="C167" s="114" t="s">
        <v>680</v>
      </c>
      <c r="D167" s="114" t="s">
        <v>662</v>
      </c>
      <c r="E167" s="118">
        <v>99234</v>
      </c>
      <c r="F167" s="114"/>
      <c r="G167" s="118">
        <v>0</v>
      </c>
      <c r="H167" s="114" t="s">
        <v>334</v>
      </c>
      <c r="I167" s="112">
        <v>44541</v>
      </c>
      <c r="J167" s="114" t="s">
        <v>681</v>
      </c>
      <c r="K167" s="114"/>
    </row>
    <row r="168" spans="1:11" x14ac:dyDescent="0.35">
      <c r="A168" s="117"/>
      <c r="B168" s="115"/>
      <c r="C168" s="115"/>
      <c r="D168" s="115"/>
      <c r="E168" s="119"/>
      <c r="F168" s="115"/>
      <c r="G168" s="119"/>
      <c r="H168" s="115"/>
      <c r="I168" s="113"/>
      <c r="J168" s="115"/>
      <c r="K168" s="115"/>
    </row>
    <row r="169" spans="1:11" x14ac:dyDescent="0.35">
      <c r="A169" s="116" t="s">
        <v>785</v>
      </c>
      <c r="B169" s="114" t="s">
        <v>23</v>
      </c>
      <c r="C169" s="114" t="s">
        <v>694</v>
      </c>
      <c r="D169" s="114" t="s">
        <v>670</v>
      </c>
      <c r="E169" s="118">
        <v>95639</v>
      </c>
      <c r="F169" s="114"/>
      <c r="G169" s="118">
        <v>0</v>
      </c>
      <c r="H169" s="114" t="s">
        <v>334</v>
      </c>
      <c r="I169" s="114" t="s">
        <v>711</v>
      </c>
      <c r="J169" s="114" t="s">
        <v>715</v>
      </c>
      <c r="K169" s="114"/>
    </row>
    <row r="170" spans="1:11" x14ac:dyDescent="0.35">
      <c r="A170" s="117"/>
      <c r="B170" s="115"/>
      <c r="C170" s="115"/>
      <c r="D170" s="115"/>
      <c r="E170" s="119"/>
      <c r="F170" s="115"/>
      <c r="G170" s="119"/>
      <c r="H170" s="115"/>
      <c r="I170" s="115"/>
      <c r="J170" s="115"/>
      <c r="K170" s="115"/>
    </row>
    <row r="171" spans="1:11" x14ac:dyDescent="0.35">
      <c r="A171" s="116" t="s">
        <v>541</v>
      </c>
      <c r="B171" s="114" t="s">
        <v>23</v>
      </c>
      <c r="C171" s="114" t="s">
        <v>680</v>
      </c>
      <c r="D171" s="114" t="s">
        <v>662</v>
      </c>
      <c r="E171" s="118">
        <v>98834</v>
      </c>
      <c r="F171" s="114"/>
      <c r="G171" s="118">
        <v>0</v>
      </c>
      <c r="H171" s="114" t="s">
        <v>334</v>
      </c>
      <c r="I171" s="114" t="s">
        <v>786</v>
      </c>
      <c r="J171" s="114" t="s">
        <v>681</v>
      </c>
      <c r="K171" s="114"/>
    </row>
    <row r="172" spans="1:11" x14ac:dyDescent="0.35">
      <c r="A172" s="117"/>
      <c r="B172" s="115"/>
      <c r="C172" s="115"/>
      <c r="D172" s="115"/>
      <c r="E172" s="119"/>
      <c r="F172" s="115"/>
      <c r="G172" s="119"/>
      <c r="H172" s="115"/>
      <c r="I172" s="115"/>
      <c r="J172" s="115"/>
      <c r="K172" s="115"/>
    </row>
    <row r="173" spans="1:11" x14ac:dyDescent="0.35">
      <c r="A173" s="116" t="s">
        <v>543</v>
      </c>
      <c r="B173" s="114" t="s">
        <v>23</v>
      </c>
      <c r="C173" s="114" t="s">
        <v>680</v>
      </c>
      <c r="D173" s="114" t="s">
        <v>662</v>
      </c>
      <c r="E173" s="118">
        <v>84353</v>
      </c>
      <c r="F173" s="114"/>
      <c r="G173" s="118">
        <v>0</v>
      </c>
      <c r="H173" s="114" t="s">
        <v>334</v>
      </c>
      <c r="I173" s="112">
        <v>44541</v>
      </c>
      <c r="J173" s="114" t="s">
        <v>681</v>
      </c>
      <c r="K173" s="114"/>
    </row>
    <row r="174" spans="1:11" x14ac:dyDescent="0.35">
      <c r="A174" s="117"/>
      <c r="B174" s="115"/>
      <c r="C174" s="115"/>
      <c r="D174" s="115"/>
      <c r="E174" s="119"/>
      <c r="F174" s="115"/>
      <c r="G174" s="119"/>
      <c r="H174" s="115"/>
      <c r="I174" s="113"/>
      <c r="J174" s="115"/>
      <c r="K174" s="115"/>
    </row>
    <row r="175" spans="1:11" ht="47" x14ac:dyDescent="0.35">
      <c r="A175" s="10" t="s">
        <v>601</v>
      </c>
      <c r="B175" s="11" t="s">
        <v>23</v>
      </c>
      <c r="C175" s="11" t="s">
        <v>686</v>
      </c>
      <c r="D175" s="72" t="s">
        <v>527</v>
      </c>
      <c r="E175" s="14">
        <v>44352</v>
      </c>
      <c r="F175" s="13"/>
      <c r="G175" s="14">
        <v>0</v>
      </c>
      <c r="H175" s="13" t="s">
        <v>334</v>
      </c>
      <c r="I175" s="11" t="s">
        <v>787</v>
      </c>
      <c r="J175" s="15">
        <v>45545</v>
      </c>
      <c r="K175" s="11"/>
    </row>
  </sheetData>
  <mergeCells count="330">
    <mergeCell ref="J173:J174"/>
    <mergeCell ref="K173:K174"/>
    <mergeCell ref="E173:E174"/>
    <mergeCell ref="F173:F174"/>
    <mergeCell ref="G173:G174"/>
    <mergeCell ref="H173:H174"/>
    <mergeCell ref="I173:I174"/>
    <mergeCell ref="D173:D174"/>
    <mergeCell ref="J171:J172"/>
    <mergeCell ref="K171:K172"/>
    <mergeCell ref="A173:A174"/>
    <mergeCell ref="B173:B174"/>
    <mergeCell ref="C173:C174"/>
    <mergeCell ref="E171:E172"/>
    <mergeCell ref="F171:F172"/>
    <mergeCell ref="G171:G172"/>
    <mergeCell ref="H171:H172"/>
    <mergeCell ref="I171:I172"/>
    <mergeCell ref="D171:D172"/>
    <mergeCell ref="A171:A172"/>
    <mergeCell ref="B171:B172"/>
    <mergeCell ref="C171:C172"/>
    <mergeCell ref="E169:E170"/>
    <mergeCell ref="F169:F170"/>
    <mergeCell ref="G169:G170"/>
    <mergeCell ref="H169:H170"/>
    <mergeCell ref="I169:I170"/>
    <mergeCell ref="D169:D170"/>
    <mergeCell ref="J167:J168"/>
    <mergeCell ref="K167:K168"/>
    <mergeCell ref="A169:A170"/>
    <mergeCell ref="B169:B170"/>
    <mergeCell ref="C169:C170"/>
    <mergeCell ref="E167:E168"/>
    <mergeCell ref="F167:F168"/>
    <mergeCell ref="G167:G168"/>
    <mergeCell ref="H167:H168"/>
    <mergeCell ref="I167:I168"/>
    <mergeCell ref="D167:D168"/>
    <mergeCell ref="J169:J170"/>
    <mergeCell ref="K169:K170"/>
    <mergeCell ref="A167:A168"/>
    <mergeCell ref="B167:B168"/>
    <mergeCell ref="C167:C168"/>
    <mergeCell ref="E158:E159"/>
    <mergeCell ref="F158:F159"/>
    <mergeCell ref="G158:G159"/>
    <mergeCell ref="H158:H159"/>
    <mergeCell ref="I158:I159"/>
    <mergeCell ref="D158:D159"/>
    <mergeCell ref="J156:J157"/>
    <mergeCell ref="K156:K157"/>
    <mergeCell ref="A158:A159"/>
    <mergeCell ref="B158:B159"/>
    <mergeCell ref="C158:C159"/>
    <mergeCell ref="E156:E157"/>
    <mergeCell ref="F156:F157"/>
    <mergeCell ref="G156:G157"/>
    <mergeCell ref="H156:H157"/>
    <mergeCell ref="I156:I157"/>
    <mergeCell ref="D156:D157"/>
    <mergeCell ref="J158:J159"/>
    <mergeCell ref="K158:K159"/>
    <mergeCell ref="A156:A157"/>
    <mergeCell ref="B156:B157"/>
    <mergeCell ref="C156:C157"/>
    <mergeCell ref="E154:E155"/>
    <mergeCell ref="F154:F155"/>
    <mergeCell ref="G154:G155"/>
    <mergeCell ref="H154:H155"/>
    <mergeCell ref="I154:I155"/>
    <mergeCell ref="D154:D155"/>
    <mergeCell ref="J152:J153"/>
    <mergeCell ref="K152:K153"/>
    <mergeCell ref="A154:A155"/>
    <mergeCell ref="B154:B155"/>
    <mergeCell ref="C154:C155"/>
    <mergeCell ref="E152:E153"/>
    <mergeCell ref="F152:F153"/>
    <mergeCell ref="G152:G153"/>
    <mergeCell ref="H152:H153"/>
    <mergeCell ref="I152:I153"/>
    <mergeCell ref="D152:D153"/>
    <mergeCell ref="J154:J155"/>
    <mergeCell ref="K154:K155"/>
    <mergeCell ref="A152:A153"/>
    <mergeCell ref="B152:B153"/>
    <mergeCell ref="C152:C153"/>
    <mergeCell ref="E150:E151"/>
    <mergeCell ref="F150:F151"/>
    <mergeCell ref="G150:G151"/>
    <mergeCell ref="H150:H151"/>
    <mergeCell ref="I150:I151"/>
    <mergeCell ref="D150:D151"/>
    <mergeCell ref="J148:J149"/>
    <mergeCell ref="K148:K149"/>
    <mergeCell ref="A150:A151"/>
    <mergeCell ref="B150:B151"/>
    <mergeCell ref="C150:C151"/>
    <mergeCell ref="E148:E149"/>
    <mergeCell ref="F148:F149"/>
    <mergeCell ref="G148:G149"/>
    <mergeCell ref="H148:H149"/>
    <mergeCell ref="I148:I149"/>
    <mergeCell ref="D148:D149"/>
    <mergeCell ref="J150:J151"/>
    <mergeCell ref="K150:K151"/>
    <mergeCell ref="A148:A149"/>
    <mergeCell ref="B148:B149"/>
    <mergeCell ref="C148:C149"/>
    <mergeCell ref="E146:E147"/>
    <mergeCell ref="F146:F147"/>
    <mergeCell ref="G146:G147"/>
    <mergeCell ref="H146:H147"/>
    <mergeCell ref="I146:I147"/>
    <mergeCell ref="D146:D147"/>
    <mergeCell ref="J144:J145"/>
    <mergeCell ref="K144:K145"/>
    <mergeCell ref="A146:A147"/>
    <mergeCell ref="B146:B147"/>
    <mergeCell ref="C146:C147"/>
    <mergeCell ref="E144:E145"/>
    <mergeCell ref="F144:F145"/>
    <mergeCell ref="G144:G145"/>
    <mergeCell ref="H144:H145"/>
    <mergeCell ref="I144:I145"/>
    <mergeCell ref="D144:D145"/>
    <mergeCell ref="J146:J147"/>
    <mergeCell ref="K146:K147"/>
    <mergeCell ref="A144:A145"/>
    <mergeCell ref="B144:B145"/>
    <mergeCell ref="C144:C145"/>
    <mergeCell ref="E85:E86"/>
    <mergeCell ref="F85:F86"/>
    <mergeCell ref="G85:G86"/>
    <mergeCell ref="H85:H86"/>
    <mergeCell ref="I85:I86"/>
    <mergeCell ref="D85:D86"/>
    <mergeCell ref="J82:J83"/>
    <mergeCell ref="K82:K83"/>
    <mergeCell ref="A85:A86"/>
    <mergeCell ref="B85:B86"/>
    <mergeCell ref="C85:C86"/>
    <mergeCell ref="E82:E83"/>
    <mergeCell ref="F82:F83"/>
    <mergeCell ref="G82:G83"/>
    <mergeCell ref="H82:H83"/>
    <mergeCell ref="I82:I83"/>
    <mergeCell ref="D82:D83"/>
    <mergeCell ref="J85:J86"/>
    <mergeCell ref="K85:K86"/>
    <mergeCell ref="A82:A83"/>
    <mergeCell ref="B82:B83"/>
    <mergeCell ref="C82:C83"/>
    <mergeCell ref="E80:E81"/>
    <mergeCell ref="F80:F81"/>
    <mergeCell ref="G80:G81"/>
    <mergeCell ref="H80:H81"/>
    <mergeCell ref="I80:I81"/>
    <mergeCell ref="D80:D81"/>
    <mergeCell ref="J77:J78"/>
    <mergeCell ref="K77:K78"/>
    <mergeCell ref="A80:A81"/>
    <mergeCell ref="B80:B81"/>
    <mergeCell ref="C80:C81"/>
    <mergeCell ref="E77:E78"/>
    <mergeCell ref="F77:F78"/>
    <mergeCell ref="G77:G78"/>
    <mergeCell ref="H77:H78"/>
    <mergeCell ref="I77:I78"/>
    <mergeCell ref="D77:D78"/>
    <mergeCell ref="J80:J81"/>
    <mergeCell ref="K80:K81"/>
    <mergeCell ref="A77:A78"/>
    <mergeCell ref="B77:B78"/>
    <mergeCell ref="C77:C78"/>
    <mergeCell ref="E75:E76"/>
    <mergeCell ref="F75:F76"/>
    <mergeCell ref="G75:G76"/>
    <mergeCell ref="H75:H76"/>
    <mergeCell ref="I75:I76"/>
    <mergeCell ref="D75:D76"/>
    <mergeCell ref="J70:J71"/>
    <mergeCell ref="K70:K71"/>
    <mergeCell ref="A75:A76"/>
    <mergeCell ref="B75:B76"/>
    <mergeCell ref="C75:C76"/>
    <mergeCell ref="E70:E71"/>
    <mergeCell ref="F70:F71"/>
    <mergeCell ref="G70:G71"/>
    <mergeCell ref="H70:H71"/>
    <mergeCell ref="I70:I71"/>
    <mergeCell ref="D70:D71"/>
    <mergeCell ref="J75:J76"/>
    <mergeCell ref="K75:K76"/>
    <mergeCell ref="A70:A71"/>
    <mergeCell ref="B70:B71"/>
    <mergeCell ref="C70:C71"/>
    <mergeCell ref="E65:E66"/>
    <mergeCell ref="F65:F66"/>
    <mergeCell ref="G65:G66"/>
    <mergeCell ref="H65:H66"/>
    <mergeCell ref="I65:I66"/>
    <mergeCell ref="D65:D66"/>
    <mergeCell ref="J52:J53"/>
    <mergeCell ref="K52:K53"/>
    <mergeCell ref="A65:A66"/>
    <mergeCell ref="B65:B66"/>
    <mergeCell ref="C65:C66"/>
    <mergeCell ref="E52:E53"/>
    <mergeCell ref="F52:F53"/>
    <mergeCell ref="G52:G53"/>
    <mergeCell ref="H52:H53"/>
    <mergeCell ref="I52:I53"/>
    <mergeCell ref="D52:D53"/>
    <mergeCell ref="J65:J66"/>
    <mergeCell ref="K65:K66"/>
    <mergeCell ref="A52:A53"/>
    <mergeCell ref="B52:B53"/>
    <mergeCell ref="C52:C53"/>
    <mergeCell ref="E45:E46"/>
    <mergeCell ref="F45:F46"/>
    <mergeCell ref="G45:G46"/>
    <mergeCell ref="H45:H46"/>
    <mergeCell ref="I45:I46"/>
    <mergeCell ref="D45:D46"/>
    <mergeCell ref="J43:J44"/>
    <mergeCell ref="K43:K44"/>
    <mergeCell ref="A45:A46"/>
    <mergeCell ref="B45:B46"/>
    <mergeCell ref="C45:C46"/>
    <mergeCell ref="E43:E44"/>
    <mergeCell ref="F43:F44"/>
    <mergeCell ref="G43:G44"/>
    <mergeCell ref="H43:H44"/>
    <mergeCell ref="I43:I44"/>
    <mergeCell ref="D43:D44"/>
    <mergeCell ref="J45:J46"/>
    <mergeCell ref="K45:K46"/>
    <mergeCell ref="A43:A44"/>
    <mergeCell ref="B43:B44"/>
    <mergeCell ref="C43:C44"/>
    <mergeCell ref="E40:E41"/>
    <mergeCell ref="F40:F41"/>
    <mergeCell ref="G40:G41"/>
    <mergeCell ref="H40:H41"/>
    <mergeCell ref="I40:I41"/>
    <mergeCell ref="D40:D41"/>
    <mergeCell ref="J38:J39"/>
    <mergeCell ref="K38:K39"/>
    <mergeCell ref="A40:A41"/>
    <mergeCell ref="B40:B41"/>
    <mergeCell ref="C40:C41"/>
    <mergeCell ref="E38:E39"/>
    <mergeCell ref="F38:F39"/>
    <mergeCell ref="G38:G39"/>
    <mergeCell ref="H38:H39"/>
    <mergeCell ref="I38:I39"/>
    <mergeCell ref="D38:D39"/>
    <mergeCell ref="J40:J41"/>
    <mergeCell ref="K40:K41"/>
    <mergeCell ref="A38:A39"/>
    <mergeCell ref="B38:B39"/>
    <mergeCell ref="C38:C39"/>
    <mergeCell ref="E35:E36"/>
    <mergeCell ref="F35:F36"/>
    <mergeCell ref="G35:G36"/>
    <mergeCell ref="H35:H36"/>
    <mergeCell ref="I35:I36"/>
    <mergeCell ref="D35:D36"/>
    <mergeCell ref="J32:J33"/>
    <mergeCell ref="K32:K33"/>
    <mergeCell ref="A35:A36"/>
    <mergeCell ref="B35:B36"/>
    <mergeCell ref="C35:C36"/>
    <mergeCell ref="E32:E33"/>
    <mergeCell ref="F32:F33"/>
    <mergeCell ref="G32:G33"/>
    <mergeCell ref="H32:H33"/>
    <mergeCell ref="I32:I33"/>
    <mergeCell ref="D32:D33"/>
    <mergeCell ref="J35:J36"/>
    <mergeCell ref="K35:K36"/>
    <mergeCell ref="A32:A33"/>
    <mergeCell ref="B32:B33"/>
    <mergeCell ref="C32:C33"/>
    <mergeCell ref="E30:E31"/>
    <mergeCell ref="F30:F31"/>
    <mergeCell ref="G30:G31"/>
    <mergeCell ref="H30:H31"/>
    <mergeCell ref="I30:I31"/>
    <mergeCell ref="D30:D31"/>
    <mergeCell ref="J28:J29"/>
    <mergeCell ref="K28:K29"/>
    <mergeCell ref="A30:A31"/>
    <mergeCell ref="B30:B31"/>
    <mergeCell ref="C30:C31"/>
    <mergeCell ref="E28:E29"/>
    <mergeCell ref="F28:F29"/>
    <mergeCell ref="G28:G29"/>
    <mergeCell ref="H28:H29"/>
    <mergeCell ref="I28:I29"/>
    <mergeCell ref="D28:D29"/>
    <mergeCell ref="J30:J31"/>
    <mergeCell ref="K30:K31"/>
    <mergeCell ref="A28:A29"/>
    <mergeCell ref="B28:B29"/>
    <mergeCell ref="C28:C29"/>
    <mergeCell ref="J19:J20"/>
    <mergeCell ref="K19:K20"/>
    <mergeCell ref="A25:A26"/>
    <mergeCell ref="B25:B26"/>
    <mergeCell ref="C25:C26"/>
    <mergeCell ref="E19:E20"/>
    <mergeCell ref="F19:F20"/>
    <mergeCell ref="G19:G20"/>
    <mergeCell ref="H19:H20"/>
    <mergeCell ref="I19:I20"/>
    <mergeCell ref="D19:D20"/>
    <mergeCell ref="J25:J26"/>
    <mergeCell ref="K25:K26"/>
    <mergeCell ref="E25:E26"/>
    <mergeCell ref="F25:F26"/>
    <mergeCell ref="G25:G26"/>
    <mergeCell ref="H25:H26"/>
    <mergeCell ref="I25:I26"/>
    <mergeCell ref="D25:D26"/>
    <mergeCell ref="A19:A20"/>
    <mergeCell ref="B19:B20"/>
    <mergeCell ref="C19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8DF1-6692-4DE7-BE5B-B9BE4C6623BC}">
  <dimension ref="A1:D203"/>
  <sheetViews>
    <sheetView workbookViewId="0">
      <selection activeCell="C16" sqref="C16"/>
    </sheetView>
  </sheetViews>
  <sheetFormatPr baseColWidth="10" defaultRowHeight="14.5" x14ac:dyDescent="0.35"/>
  <cols>
    <col min="1" max="1" width="32.81640625" customWidth="1"/>
    <col min="2" max="2" width="49.1796875" style="71" customWidth="1"/>
    <col min="3" max="3" width="101.1796875" customWidth="1"/>
    <col min="4" max="4" width="24.1796875" bestFit="1" customWidth="1"/>
    <col min="5" max="5" width="13.26953125" bestFit="1" customWidth="1"/>
    <col min="6" max="6" width="11.1796875" bestFit="1" customWidth="1"/>
    <col min="7" max="8" width="12.26953125" bestFit="1" customWidth="1"/>
    <col min="9" max="9" width="13.26953125" bestFit="1" customWidth="1"/>
    <col min="10" max="11" width="15.81640625" bestFit="1" customWidth="1"/>
    <col min="12" max="12" width="12.26953125" bestFit="1" customWidth="1"/>
    <col min="13" max="14" width="13.26953125" bestFit="1" customWidth="1"/>
    <col min="15" max="15" width="14.81640625" bestFit="1" customWidth="1"/>
    <col min="16" max="16" width="13.26953125" bestFit="1" customWidth="1"/>
    <col min="17" max="17" width="12.26953125" bestFit="1" customWidth="1"/>
    <col min="18" max="19" width="13.26953125" bestFit="1" customWidth="1"/>
    <col min="20" max="21" width="12.26953125" bestFit="1" customWidth="1"/>
    <col min="22" max="22" width="14.81640625" bestFit="1" customWidth="1"/>
    <col min="23" max="23" width="13.26953125" bestFit="1" customWidth="1"/>
    <col min="24" max="24" width="12.26953125" bestFit="1" customWidth="1"/>
    <col min="25" max="25" width="17" bestFit="1" customWidth="1"/>
    <col min="26" max="27" width="13.26953125" bestFit="1" customWidth="1"/>
    <col min="28" max="28" width="12.26953125" bestFit="1" customWidth="1"/>
    <col min="29" max="29" width="13.26953125" bestFit="1" customWidth="1"/>
    <col min="30" max="31" width="14.81640625" bestFit="1" customWidth="1"/>
    <col min="32" max="35" width="13.26953125" bestFit="1" customWidth="1"/>
    <col min="36" max="36" width="14.81640625" bestFit="1" customWidth="1"/>
    <col min="37" max="37" width="11.26953125" bestFit="1" customWidth="1"/>
    <col min="38" max="38" width="15.81640625" bestFit="1" customWidth="1"/>
    <col min="39" max="39" width="12.26953125" bestFit="1" customWidth="1"/>
    <col min="40" max="40" width="17" bestFit="1" customWidth="1"/>
    <col min="41" max="42" width="14.81640625" bestFit="1" customWidth="1"/>
    <col min="43" max="44" width="13.26953125" bestFit="1" customWidth="1"/>
    <col min="45" max="45" width="14.81640625" bestFit="1" customWidth="1"/>
    <col min="46" max="47" width="15.81640625" bestFit="1" customWidth="1"/>
    <col min="48" max="48" width="17" bestFit="1" customWidth="1"/>
    <col min="49" max="49" width="11.1796875" bestFit="1" customWidth="1"/>
    <col min="50" max="50" width="15.81640625" bestFit="1" customWidth="1"/>
    <col min="51" max="51" width="12.26953125" bestFit="1" customWidth="1"/>
    <col min="52" max="52" width="17" bestFit="1" customWidth="1"/>
    <col min="53" max="55" width="13.26953125" bestFit="1" customWidth="1"/>
    <col min="56" max="56" width="12.26953125" bestFit="1" customWidth="1"/>
    <col min="57" max="57" width="13.26953125" bestFit="1" customWidth="1"/>
    <col min="58" max="58" width="11.1796875" bestFit="1" customWidth="1"/>
    <col min="59" max="59" width="15.81640625" bestFit="1" customWidth="1"/>
    <col min="60" max="60" width="18.7265625" bestFit="1" customWidth="1"/>
  </cols>
  <sheetData>
    <row r="1" spans="1:4" x14ac:dyDescent="0.35">
      <c r="B1"/>
    </row>
    <row r="2" spans="1:4" x14ac:dyDescent="0.35">
      <c r="A2" s="70" t="s">
        <v>8</v>
      </c>
      <c r="B2" s="71" t="s">
        <v>521</v>
      </c>
    </row>
    <row r="4" spans="1:4" x14ac:dyDescent="0.35">
      <c r="A4" s="70" t="s">
        <v>523</v>
      </c>
      <c r="B4" s="70" t="s">
        <v>1</v>
      </c>
      <c r="C4" s="70" t="s">
        <v>0</v>
      </c>
      <c r="D4" s="71" t="s">
        <v>522</v>
      </c>
    </row>
    <row r="5" spans="1:4" x14ac:dyDescent="0.35">
      <c r="A5" t="s">
        <v>62</v>
      </c>
      <c r="B5" t="s">
        <v>64</v>
      </c>
      <c r="C5" t="s">
        <v>63</v>
      </c>
      <c r="D5" s="71">
        <v>23069245.670000002</v>
      </c>
    </row>
    <row r="6" spans="1:4" x14ac:dyDescent="0.35">
      <c r="A6" t="s">
        <v>62</v>
      </c>
      <c r="B6" t="s">
        <v>64</v>
      </c>
      <c r="C6" t="s">
        <v>68</v>
      </c>
      <c r="D6" s="71">
        <v>23993599.52</v>
      </c>
    </row>
    <row r="7" spans="1:4" x14ac:dyDescent="0.35">
      <c r="A7" t="s">
        <v>62</v>
      </c>
      <c r="B7" t="s">
        <v>55</v>
      </c>
      <c r="C7" t="s">
        <v>267</v>
      </c>
      <c r="D7" s="71">
        <v>131305.68</v>
      </c>
    </row>
    <row r="8" spans="1:4" x14ac:dyDescent="0.35">
      <c r="A8" t="s">
        <v>62</v>
      </c>
      <c r="B8" t="s">
        <v>55</v>
      </c>
      <c r="C8" t="s">
        <v>54</v>
      </c>
      <c r="D8" s="71">
        <v>1193010.51</v>
      </c>
    </row>
    <row r="9" spans="1:4" x14ac:dyDescent="0.35">
      <c r="A9" t="s">
        <v>62</v>
      </c>
      <c r="B9" t="s">
        <v>55</v>
      </c>
      <c r="C9" t="s">
        <v>67</v>
      </c>
      <c r="D9" s="71">
        <v>968206.95</v>
      </c>
    </row>
    <row r="10" spans="1:4" x14ac:dyDescent="0.35">
      <c r="A10" t="s">
        <v>316</v>
      </c>
      <c r="B10" t="s">
        <v>402</v>
      </c>
      <c r="C10" t="s">
        <v>401</v>
      </c>
      <c r="D10" s="71">
        <v>174510.93</v>
      </c>
    </row>
    <row r="11" spans="1:4" x14ac:dyDescent="0.35">
      <c r="A11" t="s">
        <v>316</v>
      </c>
      <c r="B11" t="s">
        <v>402</v>
      </c>
      <c r="C11" t="s">
        <v>418</v>
      </c>
      <c r="D11" s="71">
        <v>241316.55</v>
      </c>
    </row>
    <row r="12" spans="1:4" x14ac:dyDescent="0.35">
      <c r="A12" t="s">
        <v>316</v>
      </c>
      <c r="B12" t="s">
        <v>402</v>
      </c>
      <c r="C12" t="s">
        <v>420</v>
      </c>
      <c r="D12" s="71">
        <v>352600.38</v>
      </c>
    </row>
    <row r="13" spans="1:4" x14ac:dyDescent="0.35">
      <c r="A13" t="s">
        <v>316</v>
      </c>
      <c r="B13" t="s">
        <v>309</v>
      </c>
      <c r="C13" t="s">
        <v>518</v>
      </c>
      <c r="D13" s="71">
        <v>26895.95</v>
      </c>
    </row>
    <row r="14" spans="1:4" x14ac:dyDescent="0.35">
      <c r="A14" t="s">
        <v>33</v>
      </c>
      <c r="B14" t="s">
        <v>433</v>
      </c>
      <c r="C14" t="s">
        <v>432</v>
      </c>
      <c r="D14" s="71">
        <v>88449.16</v>
      </c>
    </row>
    <row r="15" spans="1:4" x14ac:dyDescent="0.35">
      <c r="A15" t="s">
        <v>33</v>
      </c>
      <c r="B15" t="s">
        <v>402</v>
      </c>
      <c r="C15" t="s">
        <v>408</v>
      </c>
      <c r="D15" s="71">
        <v>98445.3</v>
      </c>
    </row>
    <row r="16" spans="1:4" x14ac:dyDescent="0.35">
      <c r="A16" t="s">
        <v>33</v>
      </c>
      <c r="B16" t="s">
        <v>402</v>
      </c>
      <c r="C16" t="s">
        <v>406</v>
      </c>
      <c r="D16" s="71">
        <v>183658.7</v>
      </c>
    </row>
    <row r="17" spans="1:4" x14ac:dyDescent="0.35">
      <c r="A17" t="s">
        <v>33</v>
      </c>
      <c r="B17" t="s">
        <v>296</v>
      </c>
      <c r="C17" t="s">
        <v>422</v>
      </c>
      <c r="D17" s="71">
        <v>14250</v>
      </c>
    </row>
    <row r="18" spans="1:4" x14ac:dyDescent="0.35">
      <c r="A18" t="s">
        <v>33</v>
      </c>
      <c r="B18" t="s">
        <v>296</v>
      </c>
      <c r="C18" t="s">
        <v>404</v>
      </c>
      <c r="D18" s="71">
        <v>26960.36</v>
      </c>
    </row>
    <row r="19" spans="1:4" x14ac:dyDescent="0.35">
      <c r="A19" t="s">
        <v>33</v>
      </c>
      <c r="B19" t="s">
        <v>425</v>
      </c>
      <c r="C19" t="s">
        <v>424</v>
      </c>
      <c r="D19" s="71">
        <v>168570</v>
      </c>
    </row>
    <row r="20" spans="1:4" x14ac:dyDescent="0.35">
      <c r="A20" t="s">
        <v>33</v>
      </c>
      <c r="B20" t="s">
        <v>411</v>
      </c>
      <c r="C20" t="s">
        <v>410</v>
      </c>
      <c r="D20" s="71">
        <v>385038.5</v>
      </c>
    </row>
    <row r="21" spans="1:4" x14ac:dyDescent="0.35">
      <c r="A21" t="s">
        <v>33</v>
      </c>
      <c r="B21" t="s">
        <v>416</v>
      </c>
      <c r="C21" t="s">
        <v>415</v>
      </c>
      <c r="D21" s="71">
        <v>125382.6</v>
      </c>
    </row>
    <row r="22" spans="1:4" x14ac:dyDescent="0.35">
      <c r="A22" t="s">
        <v>33</v>
      </c>
      <c r="B22" t="s">
        <v>416</v>
      </c>
      <c r="C22" t="s">
        <v>427</v>
      </c>
      <c r="D22" s="71">
        <v>126380</v>
      </c>
    </row>
    <row r="23" spans="1:4" x14ac:dyDescent="0.35">
      <c r="A23" t="s">
        <v>33</v>
      </c>
      <c r="B23" t="s">
        <v>247</v>
      </c>
      <c r="C23" t="s">
        <v>517</v>
      </c>
      <c r="D23" s="71">
        <v>0</v>
      </c>
    </row>
    <row r="24" spans="1:4" x14ac:dyDescent="0.35">
      <c r="A24" t="s">
        <v>33</v>
      </c>
      <c r="B24" t="s">
        <v>246</v>
      </c>
      <c r="C24" t="s">
        <v>519</v>
      </c>
      <c r="D24" s="71">
        <v>52338.3</v>
      </c>
    </row>
    <row r="25" spans="1:4" x14ac:dyDescent="0.35">
      <c r="A25" t="s">
        <v>33</v>
      </c>
      <c r="B25" t="s">
        <v>103</v>
      </c>
      <c r="C25" t="s">
        <v>102</v>
      </c>
      <c r="D25" s="71">
        <v>83167.44</v>
      </c>
    </row>
    <row r="26" spans="1:4" x14ac:dyDescent="0.35">
      <c r="A26" t="s">
        <v>75</v>
      </c>
      <c r="B26" t="s">
        <v>294</v>
      </c>
      <c r="C26" t="s">
        <v>288</v>
      </c>
      <c r="D26" s="71">
        <v>78478</v>
      </c>
    </row>
    <row r="27" spans="1:4" x14ac:dyDescent="0.35">
      <c r="A27" t="s">
        <v>75</v>
      </c>
      <c r="B27" t="s">
        <v>70</v>
      </c>
      <c r="C27" t="s">
        <v>282</v>
      </c>
      <c r="D27" s="71">
        <v>2940000</v>
      </c>
    </row>
    <row r="28" spans="1:4" x14ac:dyDescent="0.35">
      <c r="A28" t="s">
        <v>75</v>
      </c>
      <c r="B28" t="s">
        <v>70</v>
      </c>
      <c r="C28" t="s">
        <v>91</v>
      </c>
      <c r="D28" s="71">
        <v>3078.08</v>
      </c>
    </row>
    <row r="29" spans="1:4" x14ac:dyDescent="0.35">
      <c r="A29" t="s">
        <v>75</v>
      </c>
      <c r="B29" t="s">
        <v>70</v>
      </c>
      <c r="C29" t="s">
        <v>278</v>
      </c>
      <c r="D29" s="71">
        <v>302031.15000000002</v>
      </c>
    </row>
    <row r="30" spans="1:4" x14ac:dyDescent="0.35">
      <c r="A30" t="s">
        <v>75</v>
      </c>
      <c r="B30" t="s">
        <v>70</v>
      </c>
      <c r="C30" t="s">
        <v>275</v>
      </c>
      <c r="D30" s="71">
        <v>424224.75</v>
      </c>
    </row>
    <row r="31" spans="1:4" x14ac:dyDescent="0.35">
      <c r="A31" t="s">
        <v>75</v>
      </c>
      <c r="B31" t="s">
        <v>70</v>
      </c>
      <c r="C31" t="s">
        <v>76</v>
      </c>
      <c r="D31" s="71">
        <v>774930.28</v>
      </c>
    </row>
    <row r="32" spans="1:4" x14ac:dyDescent="0.35">
      <c r="A32" t="s">
        <v>75</v>
      </c>
      <c r="B32" t="s">
        <v>70</v>
      </c>
      <c r="C32" t="s">
        <v>83</v>
      </c>
      <c r="D32" s="71">
        <v>383379</v>
      </c>
    </row>
    <row r="33" spans="1:4" x14ac:dyDescent="0.35">
      <c r="A33" t="s">
        <v>75</v>
      </c>
      <c r="B33" t="s">
        <v>70</v>
      </c>
      <c r="C33" t="s">
        <v>81</v>
      </c>
      <c r="D33" s="71">
        <v>261847.8</v>
      </c>
    </row>
    <row r="34" spans="1:4" x14ac:dyDescent="0.35">
      <c r="A34" t="s">
        <v>75</v>
      </c>
      <c r="B34" t="s">
        <v>70</v>
      </c>
      <c r="C34" t="s">
        <v>286</v>
      </c>
      <c r="D34" s="71">
        <v>191001.21</v>
      </c>
    </row>
    <row r="35" spans="1:4" x14ac:dyDescent="0.35">
      <c r="A35" t="s">
        <v>75</v>
      </c>
      <c r="B35" t="s">
        <v>70</v>
      </c>
      <c r="C35" t="s">
        <v>78</v>
      </c>
      <c r="D35" s="71">
        <v>2368319.38</v>
      </c>
    </row>
    <row r="36" spans="1:4" x14ac:dyDescent="0.35">
      <c r="A36" t="s">
        <v>75</v>
      </c>
      <c r="B36" t="s">
        <v>70</v>
      </c>
      <c r="C36" t="s">
        <v>284</v>
      </c>
      <c r="D36" s="71">
        <v>634163.85</v>
      </c>
    </row>
    <row r="37" spans="1:4" x14ac:dyDescent="0.35">
      <c r="A37" t="s">
        <v>75</v>
      </c>
      <c r="B37" t="s">
        <v>70</v>
      </c>
      <c r="C37" t="s">
        <v>69</v>
      </c>
      <c r="D37" s="71">
        <v>700942.95</v>
      </c>
    </row>
    <row r="38" spans="1:4" x14ac:dyDescent="0.35">
      <c r="A38" t="s">
        <v>75</v>
      </c>
      <c r="B38" t="s">
        <v>70</v>
      </c>
      <c r="C38" t="s">
        <v>280</v>
      </c>
      <c r="D38" s="71">
        <v>427762.93</v>
      </c>
    </row>
    <row r="39" spans="1:4" x14ac:dyDescent="0.35">
      <c r="A39" t="s">
        <v>75</v>
      </c>
      <c r="B39" t="s">
        <v>70</v>
      </c>
      <c r="C39" t="s">
        <v>89</v>
      </c>
      <c r="D39" s="71">
        <v>208510.8</v>
      </c>
    </row>
    <row r="40" spans="1:4" x14ac:dyDescent="0.35">
      <c r="A40" t="s">
        <v>75</v>
      </c>
      <c r="B40" t="s">
        <v>70</v>
      </c>
      <c r="C40" t="s">
        <v>100</v>
      </c>
      <c r="D40" s="71">
        <v>1988982.9</v>
      </c>
    </row>
    <row r="41" spans="1:4" x14ac:dyDescent="0.35">
      <c r="A41" t="s">
        <v>75</v>
      </c>
      <c r="B41" t="s">
        <v>70</v>
      </c>
      <c r="C41" t="s">
        <v>98</v>
      </c>
      <c r="D41" s="71">
        <v>1648025.1</v>
      </c>
    </row>
    <row r="42" spans="1:4" x14ac:dyDescent="0.35">
      <c r="A42" t="s">
        <v>75</v>
      </c>
      <c r="B42" t="s">
        <v>70</v>
      </c>
      <c r="C42" t="s">
        <v>87</v>
      </c>
      <c r="D42" s="71">
        <v>1090086</v>
      </c>
    </row>
    <row r="43" spans="1:4" x14ac:dyDescent="0.35">
      <c r="A43" t="s">
        <v>75</v>
      </c>
      <c r="B43" t="s">
        <v>70</v>
      </c>
      <c r="C43" t="s">
        <v>85</v>
      </c>
      <c r="D43" s="71">
        <v>334350</v>
      </c>
    </row>
    <row r="44" spans="1:4" x14ac:dyDescent="0.35">
      <c r="A44" t="s">
        <v>75</v>
      </c>
      <c r="B44" t="s">
        <v>289</v>
      </c>
      <c r="C44" t="s">
        <v>288</v>
      </c>
      <c r="D44" s="71">
        <v>32518.880000000001</v>
      </c>
    </row>
    <row r="45" spans="1:4" x14ac:dyDescent="0.35">
      <c r="A45" t="s">
        <v>334</v>
      </c>
      <c r="B45" t="s">
        <v>111</v>
      </c>
      <c r="C45" t="s">
        <v>468</v>
      </c>
      <c r="D45" s="71">
        <v>23026.080000000002</v>
      </c>
    </row>
    <row r="46" spans="1:4" x14ac:dyDescent="0.35">
      <c r="A46" t="s">
        <v>334</v>
      </c>
      <c r="B46" t="s">
        <v>111</v>
      </c>
      <c r="C46" t="s">
        <v>110</v>
      </c>
      <c r="D46" s="71">
        <v>19717.11</v>
      </c>
    </row>
    <row r="47" spans="1:4" x14ac:dyDescent="0.35">
      <c r="A47" t="s">
        <v>334</v>
      </c>
      <c r="B47" t="s">
        <v>291</v>
      </c>
      <c r="C47" t="s">
        <v>428</v>
      </c>
      <c r="D47" s="71">
        <v>0</v>
      </c>
    </row>
    <row r="48" spans="1:4" x14ac:dyDescent="0.35">
      <c r="A48" t="s">
        <v>334</v>
      </c>
      <c r="B48" t="s">
        <v>402</v>
      </c>
      <c r="C48" t="s">
        <v>469</v>
      </c>
      <c r="D48" s="71">
        <v>69836.990000000005</v>
      </c>
    </row>
    <row r="49" spans="1:4" x14ac:dyDescent="0.35">
      <c r="A49" t="s">
        <v>334</v>
      </c>
      <c r="B49" t="s">
        <v>328</v>
      </c>
      <c r="C49" t="s">
        <v>327</v>
      </c>
      <c r="D49" s="71">
        <v>12931458</v>
      </c>
    </row>
    <row r="50" spans="1:4" x14ac:dyDescent="0.35">
      <c r="A50" t="s">
        <v>334</v>
      </c>
      <c r="B50" t="s">
        <v>472</v>
      </c>
      <c r="C50" t="s">
        <v>471</v>
      </c>
      <c r="D50" s="71"/>
    </row>
    <row r="51" spans="1:4" x14ac:dyDescent="0.35">
      <c r="A51" t="s">
        <v>334</v>
      </c>
      <c r="B51" t="s">
        <v>342</v>
      </c>
      <c r="C51" t="s">
        <v>341</v>
      </c>
      <c r="D51" s="71">
        <v>303750000</v>
      </c>
    </row>
    <row r="52" spans="1:4" x14ac:dyDescent="0.35">
      <c r="A52" t="s">
        <v>334</v>
      </c>
      <c r="B52" t="s">
        <v>35</v>
      </c>
      <c r="C52" t="s">
        <v>337</v>
      </c>
      <c r="D52" s="71">
        <v>15000000</v>
      </c>
    </row>
    <row r="53" spans="1:4" x14ac:dyDescent="0.35">
      <c r="A53" t="s">
        <v>334</v>
      </c>
      <c r="B53" t="s">
        <v>35</v>
      </c>
      <c r="C53" t="s">
        <v>34</v>
      </c>
      <c r="D53" s="71">
        <v>11445576</v>
      </c>
    </row>
    <row r="54" spans="1:4" x14ac:dyDescent="0.35">
      <c r="A54" t="s">
        <v>334</v>
      </c>
      <c r="B54" t="s">
        <v>45</v>
      </c>
      <c r="C54" t="s">
        <v>44</v>
      </c>
      <c r="D54" s="71">
        <v>21928.32</v>
      </c>
    </row>
    <row r="55" spans="1:4" x14ac:dyDescent="0.35">
      <c r="A55" t="s">
        <v>351</v>
      </c>
      <c r="B55" t="s">
        <v>346</v>
      </c>
      <c r="C55" t="s">
        <v>345</v>
      </c>
      <c r="D55" s="71">
        <v>84040148</v>
      </c>
    </row>
    <row r="56" spans="1:4" x14ac:dyDescent="0.35">
      <c r="A56" t="s">
        <v>302</v>
      </c>
      <c r="B56" t="s">
        <v>353</v>
      </c>
      <c r="C56" t="s">
        <v>352</v>
      </c>
      <c r="D56" s="71">
        <v>29444.69</v>
      </c>
    </row>
    <row r="57" spans="1:4" x14ac:dyDescent="0.35">
      <c r="A57" t="s">
        <v>302</v>
      </c>
      <c r="B57" t="s">
        <v>346</v>
      </c>
      <c r="C57" t="s">
        <v>363</v>
      </c>
      <c r="D57" s="71">
        <v>360000000</v>
      </c>
    </row>
    <row r="58" spans="1:4" x14ac:dyDescent="0.35">
      <c r="A58" t="s">
        <v>302</v>
      </c>
      <c r="B58" t="s">
        <v>346</v>
      </c>
      <c r="C58" t="s">
        <v>359</v>
      </c>
      <c r="D58" s="71">
        <v>561000000</v>
      </c>
    </row>
    <row r="59" spans="1:4" x14ac:dyDescent="0.35">
      <c r="A59" t="s">
        <v>302</v>
      </c>
      <c r="B59" t="s">
        <v>480</v>
      </c>
      <c r="C59" t="s">
        <v>479</v>
      </c>
      <c r="D59" s="71">
        <v>132850</v>
      </c>
    </row>
    <row r="60" spans="1:4" x14ac:dyDescent="0.35">
      <c r="A60" t="s">
        <v>302</v>
      </c>
      <c r="B60" t="s">
        <v>483</v>
      </c>
      <c r="C60" t="s">
        <v>482</v>
      </c>
      <c r="D60" s="71">
        <v>298848.8</v>
      </c>
    </row>
    <row r="61" spans="1:4" x14ac:dyDescent="0.35">
      <c r="A61" t="s">
        <v>302</v>
      </c>
      <c r="B61" t="s">
        <v>485</v>
      </c>
      <c r="C61" t="s">
        <v>484</v>
      </c>
      <c r="D61" s="71">
        <v>311668.40000000002</v>
      </c>
    </row>
    <row r="62" spans="1:4" x14ac:dyDescent="0.35">
      <c r="A62" t="s">
        <v>302</v>
      </c>
      <c r="B62" t="s">
        <v>487</v>
      </c>
      <c r="C62" t="s">
        <v>486</v>
      </c>
      <c r="D62" s="71">
        <v>239337.60000000001</v>
      </c>
    </row>
    <row r="63" spans="1:4" x14ac:dyDescent="0.35">
      <c r="A63" t="s">
        <v>302</v>
      </c>
      <c r="B63" t="s">
        <v>298</v>
      </c>
      <c r="C63" t="s">
        <v>297</v>
      </c>
      <c r="D63" s="71">
        <v>1796914</v>
      </c>
    </row>
    <row r="64" spans="1:4" x14ac:dyDescent="0.35">
      <c r="A64" t="s">
        <v>302</v>
      </c>
      <c r="B64" t="s">
        <v>385</v>
      </c>
      <c r="C64" t="s">
        <v>384</v>
      </c>
      <c r="D64" s="71">
        <v>196200</v>
      </c>
    </row>
    <row r="65" spans="1:4" x14ac:dyDescent="0.35">
      <c r="A65" t="s">
        <v>302</v>
      </c>
      <c r="B65" t="s">
        <v>385</v>
      </c>
      <c r="C65" t="s">
        <v>388</v>
      </c>
      <c r="D65" s="71">
        <v>304975.13</v>
      </c>
    </row>
    <row r="66" spans="1:4" x14ac:dyDescent="0.35">
      <c r="A66" t="s">
        <v>302</v>
      </c>
      <c r="B66" t="s">
        <v>385</v>
      </c>
      <c r="C66" t="s">
        <v>389</v>
      </c>
      <c r="D66" s="71">
        <v>51187.5</v>
      </c>
    </row>
    <row r="67" spans="1:4" x14ac:dyDescent="0.35">
      <c r="A67" t="s">
        <v>302</v>
      </c>
      <c r="B67" t="s">
        <v>385</v>
      </c>
      <c r="C67" t="s">
        <v>390</v>
      </c>
      <c r="D67" s="71">
        <v>88500</v>
      </c>
    </row>
    <row r="68" spans="1:4" x14ac:dyDescent="0.35">
      <c r="A68" t="s">
        <v>302</v>
      </c>
      <c r="B68" t="s">
        <v>385</v>
      </c>
      <c r="C68" t="s">
        <v>392</v>
      </c>
      <c r="D68" s="71">
        <v>87500</v>
      </c>
    </row>
    <row r="69" spans="1:4" x14ac:dyDescent="0.35">
      <c r="A69" t="s">
        <v>302</v>
      </c>
      <c r="B69" t="s">
        <v>385</v>
      </c>
      <c r="C69" t="s">
        <v>393</v>
      </c>
      <c r="D69" s="71">
        <v>95000</v>
      </c>
    </row>
    <row r="70" spans="1:4" x14ac:dyDescent="0.35">
      <c r="A70" t="s">
        <v>302</v>
      </c>
      <c r="B70" t="s">
        <v>385</v>
      </c>
      <c r="C70" t="s">
        <v>394</v>
      </c>
      <c r="D70" s="71">
        <v>95000</v>
      </c>
    </row>
    <row r="71" spans="1:4" x14ac:dyDescent="0.35">
      <c r="A71" t="s">
        <v>302</v>
      </c>
      <c r="B71" t="s">
        <v>385</v>
      </c>
      <c r="C71" t="s">
        <v>395</v>
      </c>
      <c r="D71" s="71">
        <v>55000</v>
      </c>
    </row>
    <row r="72" spans="1:4" x14ac:dyDescent="0.35">
      <c r="A72" t="s">
        <v>520</v>
      </c>
      <c r="B72"/>
      <c r="D72" s="71">
        <v>1418380082.1800001</v>
      </c>
    </row>
    <row r="73" spans="1:4" x14ac:dyDescent="0.35">
      <c r="B73"/>
    </row>
    <row r="74" spans="1:4" x14ac:dyDescent="0.35">
      <c r="B74"/>
    </row>
    <row r="75" spans="1:4" x14ac:dyDescent="0.35">
      <c r="B75"/>
    </row>
    <row r="76" spans="1:4" x14ac:dyDescent="0.35">
      <c r="B76"/>
    </row>
    <row r="77" spans="1:4" x14ac:dyDescent="0.35">
      <c r="B77"/>
    </row>
    <row r="78" spans="1:4" x14ac:dyDescent="0.35">
      <c r="B78"/>
    </row>
    <row r="79" spans="1:4" x14ac:dyDescent="0.35">
      <c r="B79"/>
    </row>
    <row r="80" spans="1:4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2A03-873A-4125-B3D8-6F89253BF6D5}">
  <dimension ref="A1:K31"/>
  <sheetViews>
    <sheetView topLeftCell="A12" workbookViewId="0">
      <selection activeCell="G13" sqref="G13"/>
    </sheetView>
  </sheetViews>
  <sheetFormatPr baseColWidth="10" defaultRowHeight="14.5" x14ac:dyDescent="0.35"/>
  <sheetData>
    <row r="1" spans="1:11" ht="42" x14ac:dyDescent="0.35">
      <c r="A1" s="2" t="s">
        <v>0</v>
      </c>
      <c r="B1" s="3" t="s">
        <v>1</v>
      </c>
      <c r="C1" s="3" t="s">
        <v>789</v>
      </c>
      <c r="D1" s="3" t="s">
        <v>790</v>
      </c>
      <c r="E1" s="4" t="s">
        <v>13</v>
      </c>
      <c r="F1" s="5" t="s">
        <v>14</v>
      </c>
      <c r="G1" s="6" t="s">
        <v>15</v>
      </c>
      <c r="H1" s="7" t="s">
        <v>17</v>
      </c>
      <c r="I1" s="7" t="s">
        <v>18</v>
      </c>
      <c r="J1" s="7" t="s">
        <v>19</v>
      </c>
      <c r="K1" s="8" t="s">
        <v>22</v>
      </c>
    </row>
    <row r="2" spans="1:11" ht="92" x14ac:dyDescent="0.35">
      <c r="A2" s="17" t="s">
        <v>68</v>
      </c>
      <c r="B2" s="11" t="s">
        <v>64</v>
      </c>
      <c r="C2" s="11" t="s">
        <v>66</v>
      </c>
      <c r="D2" s="13" t="s">
        <v>525</v>
      </c>
      <c r="E2" s="14">
        <v>5056461</v>
      </c>
      <c r="F2" s="13"/>
      <c r="G2" s="14">
        <v>5056461</v>
      </c>
      <c r="H2" s="13" t="s">
        <v>62</v>
      </c>
      <c r="I2" s="79"/>
      <c r="J2" s="79"/>
      <c r="K2" s="15">
        <v>45119</v>
      </c>
    </row>
    <row r="3" spans="1:11" ht="92" x14ac:dyDescent="0.35">
      <c r="A3" s="10" t="s">
        <v>63</v>
      </c>
      <c r="B3" s="11" t="s">
        <v>64</v>
      </c>
      <c r="C3" s="11" t="s">
        <v>66</v>
      </c>
      <c r="D3" s="13" t="s">
        <v>525</v>
      </c>
      <c r="E3" s="14">
        <v>5469841</v>
      </c>
      <c r="F3" s="13"/>
      <c r="G3" s="14">
        <v>5469841</v>
      </c>
      <c r="H3" s="13" t="s">
        <v>62</v>
      </c>
      <c r="I3" s="75"/>
      <c r="J3" s="75"/>
      <c r="K3" s="15">
        <v>45119</v>
      </c>
    </row>
    <row r="4" spans="1:11" ht="69" x14ac:dyDescent="0.35">
      <c r="A4" s="17" t="s">
        <v>67</v>
      </c>
      <c r="B4" s="11" t="s">
        <v>55</v>
      </c>
      <c r="C4" s="11" t="s">
        <v>57</v>
      </c>
      <c r="D4" s="13" t="s">
        <v>525</v>
      </c>
      <c r="E4" s="14">
        <v>529928</v>
      </c>
      <c r="F4" s="13"/>
      <c r="G4" s="14">
        <v>529928</v>
      </c>
      <c r="H4" s="13" t="s">
        <v>62</v>
      </c>
      <c r="I4" s="18">
        <v>45177</v>
      </c>
      <c r="J4" s="18">
        <v>45088</v>
      </c>
      <c r="K4" s="18">
        <v>45323</v>
      </c>
    </row>
    <row r="5" spans="1:11" ht="69" x14ac:dyDescent="0.35">
      <c r="A5" s="17" t="s">
        <v>54</v>
      </c>
      <c r="B5" s="11" t="s">
        <v>55</v>
      </c>
      <c r="C5" s="11" t="s">
        <v>57</v>
      </c>
      <c r="D5" s="13" t="s">
        <v>525</v>
      </c>
      <c r="E5" s="14">
        <v>654688</v>
      </c>
      <c r="F5" s="13"/>
      <c r="G5" s="14">
        <v>654688</v>
      </c>
      <c r="H5" s="13" t="s">
        <v>62</v>
      </c>
      <c r="I5" s="18">
        <v>45177</v>
      </c>
      <c r="J5" s="18">
        <v>45088</v>
      </c>
      <c r="K5" s="18">
        <v>45323</v>
      </c>
    </row>
    <row r="6" spans="1:11" ht="69" x14ac:dyDescent="0.35">
      <c r="A6" s="17" t="s">
        <v>54</v>
      </c>
      <c r="B6" s="11" t="s">
        <v>55</v>
      </c>
      <c r="C6" s="11" t="s">
        <v>57</v>
      </c>
      <c r="D6" s="13" t="s">
        <v>525</v>
      </c>
      <c r="E6" s="14">
        <v>538322</v>
      </c>
      <c r="F6" s="13"/>
      <c r="G6" s="14">
        <v>538322</v>
      </c>
      <c r="H6" s="13" t="s">
        <v>62</v>
      </c>
      <c r="I6" s="13" t="s">
        <v>760</v>
      </c>
      <c r="J6" s="18">
        <v>45637</v>
      </c>
      <c r="K6" s="18">
        <v>45839</v>
      </c>
    </row>
    <row r="7" spans="1:11" ht="92" x14ac:dyDescent="0.35">
      <c r="A7" s="10" t="s">
        <v>63</v>
      </c>
      <c r="B7" s="11" t="s">
        <v>64</v>
      </c>
      <c r="C7" s="11" t="s">
        <v>66</v>
      </c>
      <c r="D7" s="13" t="s">
        <v>525</v>
      </c>
      <c r="E7" s="14">
        <v>6786502</v>
      </c>
      <c r="F7" s="13"/>
      <c r="G7" s="32">
        <v>6786502</v>
      </c>
      <c r="H7" s="13" t="s">
        <v>62</v>
      </c>
      <c r="I7" s="13"/>
      <c r="J7" s="11" t="s">
        <v>791</v>
      </c>
      <c r="K7" s="13" t="s">
        <v>720</v>
      </c>
    </row>
    <row r="8" spans="1:11" ht="69" x14ac:dyDescent="0.35">
      <c r="A8" s="30" t="s">
        <v>67</v>
      </c>
      <c r="B8" s="11" t="s">
        <v>55</v>
      </c>
      <c r="C8" s="11" t="s">
        <v>57</v>
      </c>
      <c r="D8" s="13" t="s">
        <v>525</v>
      </c>
      <c r="E8" s="14">
        <v>438279</v>
      </c>
      <c r="F8" s="13"/>
      <c r="G8" s="14">
        <v>438279</v>
      </c>
      <c r="H8" s="13" t="s">
        <v>62</v>
      </c>
      <c r="I8" s="13" t="s">
        <v>760</v>
      </c>
      <c r="J8" s="18">
        <v>45637</v>
      </c>
      <c r="K8" s="13" t="s">
        <v>764</v>
      </c>
    </row>
    <row r="9" spans="1:11" ht="92" x14ac:dyDescent="0.35">
      <c r="A9" s="17" t="s">
        <v>68</v>
      </c>
      <c r="B9" s="11" t="s">
        <v>64</v>
      </c>
      <c r="C9" s="11" t="s">
        <v>66</v>
      </c>
      <c r="D9" s="13" t="s">
        <v>525</v>
      </c>
      <c r="E9" s="14">
        <v>6847814</v>
      </c>
      <c r="F9" s="13"/>
      <c r="G9" s="32">
        <v>6847814</v>
      </c>
      <c r="H9" s="13" t="s">
        <v>62</v>
      </c>
      <c r="I9" s="13"/>
      <c r="J9" s="11" t="s">
        <v>791</v>
      </c>
      <c r="K9" s="13" t="s">
        <v>764</v>
      </c>
    </row>
    <row r="10" spans="1:11" ht="34.5" x14ac:dyDescent="0.35">
      <c r="A10" s="10" t="s">
        <v>267</v>
      </c>
      <c r="B10" s="11" t="s">
        <v>55</v>
      </c>
      <c r="C10" s="11" t="s">
        <v>270</v>
      </c>
      <c r="D10" s="13" t="s">
        <v>525</v>
      </c>
      <c r="E10" s="14">
        <v>131306</v>
      </c>
      <c r="F10" s="13"/>
      <c r="G10" s="32">
        <v>131306</v>
      </c>
      <c r="H10" s="13" t="s">
        <v>62</v>
      </c>
      <c r="I10" s="13" t="s">
        <v>792</v>
      </c>
      <c r="J10" s="15">
        <v>45849</v>
      </c>
      <c r="K10" s="18">
        <v>45759</v>
      </c>
    </row>
    <row r="11" spans="1:11" ht="92" x14ac:dyDescent="0.35">
      <c r="A11" s="10" t="s">
        <v>63</v>
      </c>
      <c r="B11" s="11" t="s">
        <v>64</v>
      </c>
      <c r="C11" s="11" t="s">
        <v>270</v>
      </c>
      <c r="D11" s="13" t="s">
        <v>525</v>
      </c>
      <c r="E11" s="14">
        <v>10812903</v>
      </c>
      <c r="F11" s="13"/>
      <c r="G11" s="32">
        <v>10812903</v>
      </c>
      <c r="H11" s="13" t="s">
        <v>62</v>
      </c>
      <c r="I11" s="13"/>
      <c r="J11" s="15">
        <v>45940</v>
      </c>
      <c r="K11" s="13" t="s">
        <v>793</v>
      </c>
    </row>
    <row r="12" spans="1:11" ht="92" x14ac:dyDescent="0.35">
      <c r="A12" s="17" t="s">
        <v>68</v>
      </c>
      <c r="B12" s="11" t="s">
        <v>64</v>
      </c>
      <c r="C12" s="11" t="s">
        <v>270</v>
      </c>
      <c r="D12" s="13" t="s">
        <v>525</v>
      </c>
      <c r="E12" s="14">
        <v>12089325</v>
      </c>
      <c r="F12" s="13"/>
      <c r="G12" s="32">
        <v>12089325</v>
      </c>
      <c r="H12" s="13" t="s">
        <v>62</v>
      </c>
      <c r="I12" s="13"/>
      <c r="J12" s="15">
        <v>45940</v>
      </c>
      <c r="K12" s="13" t="s">
        <v>793</v>
      </c>
    </row>
    <row r="13" spans="1:11" ht="46" x14ac:dyDescent="0.35">
      <c r="A13" s="17" t="s">
        <v>275</v>
      </c>
      <c r="B13" s="11" t="s">
        <v>70</v>
      </c>
      <c r="C13" s="11" t="s">
        <v>72</v>
      </c>
      <c r="D13" s="13" t="s">
        <v>525</v>
      </c>
      <c r="E13" s="14">
        <v>424225</v>
      </c>
      <c r="F13" s="13"/>
      <c r="G13" s="14">
        <v>424225</v>
      </c>
      <c r="H13" s="13" t="s">
        <v>75</v>
      </c>
      <c r="I13" s="13" t="s">
        <v>794</v>
      </c>
      <c r="J13" s="13" t="s">
        <v>795</v>
      </c>
      <c r="K13" s="13"/>
    </row>
    <row r="14" spans="1:11" ht="69" x14ac:dyDescent="0.35">
      <c r="A14" s="17" t="s">
        <v>278</v>
      </c>
      <c r="B14" s="11" t="s">
        <v>70</v>
      </c>
      <c r="C14" s="11" t="s">
        <v>72</v>
      </c>
      <c r="D14" s="13" t="s">
        <v>525</v>
      </c>
      <c r="E14" s="14">
        <v>302031</v>
      </c>
      <c r="F14" s="13"/>
      <c r="G14" s="11"/>
      <c r="H14" s="13" t="s">
        <v>75</v>
      </c>
      <c r="I14" s="13" t="s">
        <v>796</v>
      </c>
      <c r="J14" s="11" t="s">
        <v>797</v>
      </c>
      <c r="K14" s="13"/>
    </row>
    <row r="15" spans="1:11" ht="46" x14ac:dyDescent="0.35">
      <c r="A15" s="17" t="s">
        <v>280</v>
      </c>
      <c r="B15" s="11" t="s">
        <v>70</v>
      </c>
      <c r="C15" s="11" t="s">
        <v>72</v>
      </c>
      <c r="D15" s="13" t="s">
        <v>525</v>
      </c>
      <c r="E15" s="14">
        <v>427763</v>
      </c>
      <c r="F15" s="13"/>
      <c r="G15" s="13"/>
      <c r="H15" s="13" t="s">
        <v>75</v>
      </c>
      <c r="I15" s="13" t="s">
        <v>798</v>
      </c>
      <c r="J15" s="11" t="s">
        <v>799</v>
      </c>
      <c r="K15" s="13"/>
    </row>
    <row r="16" spans="1:11" ht="57.5" x14ac:dyDescent="0.35">
      <c r="A16" s="17" t="s">
        <v>282</v>
      </c>
      <c r="B16" s="11" t="s">
        <v>70</v>
      </c>
      <c r="C16" s="11" t="s">
        <v>72</v>
      </c>
      <c r="D16" s="13" t="s">
        <v>525</v>
      </c>
      <c r="E16" s="14">
        <v>2940000</v>
      </c>
      <c r="F16" s="13"/>
      <c r="G16" s="14">
        <v>2940000</v>
      </c>
      <c r="H16" s="13" t="s">
        <v>75</v>
      </c>
      <c r="I16" s="13" t="s">
        <v>800</v>
      </c>
      <c r="J16" s="13" t="s">
        <v>801</v>
      </c>
      <c r="K16" s="13"/>
    </row>
    <row r="17" spans="1:11" ht="69" x14ac:dyDescent="0.35">
      <c r="A17" s="17" t="s">
        <v>284</v>
      </c>
      <c r="B17" s="11" t="s">
        <v>70</v>
      </c>
      <c r="C17" s="11" t="s">
        <v>72</v>
      </c>
      <c r="D17" s="13" t="s">
        <v>525</v>
      </c>
      <c r="E17" s="14">
        <v>634164</v>
      </c>
      <c r="F17" s="13"/>
      <c r="G17" s="13"/>
      <c r="H17" s="13" t="s">
        <v>75</v>
      </c>
      <c r="I17" s="13" t="s">
        <v>802</v>
      </c>
      <c r="J17" s="13" t="s">
        <v>801</v>
      </c>
      <c r="K17" s="13"/>
    </row>
    <row r="18" spans="1:11" ht="80.5" x14ac:dyDescent="0.35">
      <c r="A18" s="17" t="s">
        <v>286</v>
      </c>
      <c r="B18" s="11" t="s">
        <v>70</v>
      </c>
      <c r="C18" s="11" t="s">
        <v>72</v>
      </c>
      <c r="D18" s="13" t="s">
        <v>525</v>
      </c>
      <c r="E18" s="14">
        <v>191001</v>
      </c>
      <c r="F18" s="13"/>
      <c r="G18" s="11"/>
      <c r="H18" s="13" t="s">
        <v>75</v>
      </c>
      <c r="I18" s="13" t="s">
        <v>803</v>
      </c>
      <c r="J18" s="11" t="s">
        <v>700</v>
      </c>
      <c r="K18" s="13"/>
    </row>
    <row r="19" spans="1:11" ht="69" x14ac:dyDescent="0.35">
      <c r="A19" s="30" t="s">
        <v>69</v>
      </c>
      <c r="B19" s="11" t="s">
        <v>70</v>
      </c>
      <c r="C19" s="11" t="s">
        <v>72</v>
      </c>
      <c r="D19" s="13" t="s">
        <v>525</v>
      </c>
      <c r="E19" s="14">
        <v>700943</v>
      </c>
      <c r="F19" s="13"/>
      <c r="G19" s="13"/>
      <c r="H19" s="13" t="s">
        <v>75</v>
      </c>
      <c r="I19" s="13" t="s">
        <v>734</v>
      </c>
      <c r="J19" s="13" t="s">
        <v>804</v>
      </c>
      <c r="K19" s="13"/>
    </row>
    <row r="20" spans="1:11" ht="103.5" x14ac:dyDescent="0.35">
      <c r="A20" s="17" t="s">
        <v>76</v>
      </c>
      <c r="B20" s="11" t="s">
        <v>70</v>
      </c>
      <c r="C20" s="11" t="s">
        <v>72</v>
      </c>
      <c r="D20" s="13" t="s">
        <v>525</v>
      </c>
      <c r="E20" s="14">
        <v>774930</v>
      </c>
      <c r="F20" s="13"/>
      <c r="G20" s="13"/>
      <c r="H20" s="13" t="s">
        <v>75</v>
      </c>
      <c r="I20" s="18">
        <v>45079</v>
      </c>
      <c r="J20" s="18">
        <v>45295</v>
      </c>
      <c r="K20" s="13"/>
    </row>
    <row r="21" spans="1:11" ht="80.5" x14ac:dyDescent="0.35">
      <c r="A21" s="17" t="s">
        <v>78</v>
      </c>
      <c r="B21" s="11" t="s">
        <v>70</v>
      </c>
      <c r="C21" s="11" t="s">
        <v>72</v>
      </c>
      <c r="D21" s="13" t="s">
        <v>525</v>
      </c>
      <c r="E21" s="14">
        <v>2368319</v>
      </c>
      <c r="F21" s="13"/>
      <c r="G21" s="13"/>
      <c r="H21" s="13" t="s">
        <v>75</v>
      </c>
      <c r="I21" s="13" t="s">
        <v>805</v>
      </c>
      <c r="J21" s="13" t="s">
        <v>806</v>
      </c>
      <c r="K21" s="11"/>
    </row>
    <row r="22" spans="1:11" ht="46" x14ac:dyDescent="0.35">
      <c r="A22" s="17" t="s">
        <v>81</v>
      </c>
      <c r="B22" s="11" t="s">
        <v>70</v>
      </c>
      <c r="C22" s="11" t="s">
        <v>72</v>
      </c>
      <c r="D22" s="13" t="s">
        <v>525</v>
      </c>
      <c r="E22" s="14">
        <v>261848</v>
      </c>
      <c r="F22" s="13"/>
      <c r="G22" s="13"/>
      <c r="H22" s="13" t="s">
        <v>75</v>
      </c>
      <c r="I22" s="13" t="s">
        <v>807</v>
      </c>
      <c r="J22" s="13" t="s">
        <v>808</v>
      </c>
      <c r="K22" s="13"/>
    </row>
    <row r="23" spans="1:11" ht="69" x14ac:dyDescent="0.35">
      <c r="A23" s="30" t="s">
        <v>83</v>
      </c>
      <c r="B23" s="13" t="s">
        <v>70</v>
      </c>
      <c r="C23" s="11" t="s">
        <v>72</v>
      </c>
      <c r="D23" s="13" t="s">
        <v>525</v>
      </c>
      <c r="E23" s="14">
        <v>383379</v>
      </c>
      <c r="F23" s="13"/>
      <c r="G23" s="13"/>
      <c r="H23" s="13" t="s">
        <v>75</v>
      </c>
      <c r="I23" s="18">
        <v>45118</v>
      </c>
      <c r="J23" s="18">
        <v>45358</v>
      </c>
      <c r="K23" s="13"/>
    </row>
    <row r="24" spans="1:11" ht="57.5" x14ac:dyDescent="0.35">
      <c r="A24" s="30" t="s">
        <v>85</v>
      </c>
      <c r="B24" s="13" t="s">
        <v>70</v>
      </c>
      <c r="C24" s="11" t="s">
        <v>72</v>
      </c>
      <c r="D24" s="13" t="s">
        <v>525</v>
      </c>
      <c r="E24" s="14">
        <v>334350</v>
      </c>
      <c r="F24" s="13"/>
      <c r="G24" s="13"/>
      <c r="H24" s="13" t="s">
        <v>75</v>
      </c>
      <c r="I24" s="13" t="s">
        <v>809</v>
      </c>
      <c r="J24" s="18">
        <v>45358</v>
      </c>
      <c r="K24" s="13"/>
    </row>
    <row r="25" spans="1:11" ht="126.5" x14ac:dyDescent="0.35">
      <c r="A25" s="30" t="s">
        <v>87</v>
      </c>
      <c r="B25" s="13" t="s">
        <v>70</v>
      </c>
      <c r="C25" s="11" t="s">
        <v>72</v>
      </c>
      <c r="D25" s="13" t="s">
        <v>525</v>
      </c>
      <c r="E25" s="14">
        <v>1090086</v>
      </c>
      <c r="F25" s="13"/>
      <c r="G25" s="13"/>
      <c r="H25" s="13" t="s">
        <v>75</v>
      </c>
      <c r="I25" s="18">
        <v>44938</v>
      </c>
      <c r="J25" s="13" t="s">
        <v>810</v>
      </c>
      <c r="K25" s="13"/>
    </row>
    <row r="26" spans="1:11" ht="69" x14ac:dyDescent="0.35">
      <c r="A26" s="30" t="s">
        <v>89</v>
      </c>
      <c r="B26" s="13" t="s">
        <v>70</v>
      </c>
      <c r="C26" s="11" t="s">
        <v>72</v>
      </c>
      <c r="D26" s="13" t="s">
        <v>525</v>
      </c>
      <c r="E26" s="14">
        <v>208511</v>
      </c>
      <c r="F26" s="13"/>
      <c r="G26" s="13"/>
      <c r="H26" s="13" t="s">
        <v>75</v>
      </c>
      <c r="I26" s="13" t="s">
        <v>811</v>
      </c>
      <c r="J26" s="13" t="s">
        <v>812</v>
      </c>
      <c r="K26" s="13"/>
    </row>
    <row r="27" spans="1:11" ht="57.5" x14ac:dyDescent="0.35">
      <c r="A27" s="10" t="s">
        <v>91</v>
      </c>
      <c r="B27" s="11" t="s">
        <v>70</v>
      </c>
      <c r="C27" s="11" t="s">
        <v>93</v>
      </c>
      <c r="D27" s="13" t="s">
        <v>813</v>
      </c>
      <c r="E27" s="14">
        <v>3078</v>
      </c>
      <c r="F27" s="13"/>
      <c r="G27" s="11"/>
      <c r="H27" s="13" t="s">
        <v>75</v>
      </c>
      <c r="I27" s="13" t="s">
        <v>648</v>
      </c>
      <c r="J27" s="11" t="s">
        <v>814</v>
      </c>
      <c r="K27" s="13"/>
    </row>
    <row r="28" spans="1:11" ht="46" x14ac:dyDescent="0.35">
      <c r="A28" s="17" t="s">
        <v>98</v>
      </c>
      <c r="B28" s="13" t="s">
        <v>70</v>
      </c>
      <c r="C28" s="11" t="s">
        <v>72</v>
      </c>
      <c r="D28" s="13" t="s">
        <v>525</v>
      </c>
      <c r="E28" s="14">
        <v>1648025</v>
      </c>
      <c r="F28" s="13"/>
      <c r="G28" s="13"/>
      <c r="H28" s="13" t="s">
        <v>75</v>
      </c>
      <c r="I28" s="13" t="s">
        <v>679</v>
      </c>
      <c r="J28" s="15">
        <v>45424</v>
      </c>
      <c r="K28" s="13"/>
    </row>
    <row r="29" spans="1:11" ht="46" x14ac:dyDescent="0.35">
      <c r="A29" s="17" t="s">
        <v>100</v>
      </c>
      <c r="B29" s="13" t="s">
        <v>70</v>
      </c>
      <c r="C29" s="11" t="s">
        <v>72</v>
      </c>
      <c r="D29" s="13" t="s">
        <v>525</v>
      </c>
      <c r="E29" s="14">
        <v>1988983</v>
      </c>
      <c r="F29" s="13"/>
      <c r="G29" s="13"/>
      <c r="H29" s="13" t="s">
        <v>75</v>
      </c>
      <c r="I29" s="13" t="s">
        <v>815</v>
      </c>
      <c r="J29" s="15">
        <v>45424</v>
      </c>
      <c r="K29" s="13"/>
    </row>
    <row r="30" spans="1:11" ht="69" x14ac:dyDescent="0.35">
      <c r="A30" s="17" t="s">
        <v>288</v>
      </c>
      <c r="B30" s="13" t="s">
        <v>289</v>
      </c>
      <c r="C30" s="11" t="s">
        <v>291</v>
      </c>
      <c r="D30" s="13" t="s">
        <v>525</v>
      </c>
      <c r="E30" s="14">
        <v>32519</v>
      </c>
      <c r="F30" s="14">
        <v>292670</v>
      </c>
      <c r="G30" s="14">
        <v>300000</v>
      </c>
      <c r="H30" s="13" t="s">
        <v>75</v>
      </c>
      <c r="I30" s="18">
        <v>45477</v>
      </c>
      <c r="J30" s="11" t="s">
        <v>816</v>
      </c>
      <c r="K30" s="13" t="s">
        <v>293</v>
      </c>
    </row>
    <row r="31" spans="1:11" ht="149.5" x14ac:dyDescent="0.35">
      <c r="A31" s="17" t="s">
        <v>288</v>
      </c>
      <c r="B31" s="13" t="s">
        <v>294</v>
      </c>
      <c r="C31" s="11" t="s">
        <v>296</v>
      </c>
      <c r="D31" s="13" t="s">
        <v>525</v>
      </c>
      <c r="E31" s="14">
        <v>78478</v>
      </c>
      <c r="F31" s="14">
        <v>145746</v>
      </c>
      <c r="G31" s="13"/>
      <c r="H31" s="13" t="s">
        <v>75</v>
      </c>
      <c r="I31" s="18">
        <v>45692</v>
      </c>
      <c r="J31" s="15">
        <v>45845</v>
      </c>
      <c r="K31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64C2-3FDB-48F7-9F6B-D59B2F87492F}">
  <dimension ref="A1:T11"/>
  <sheetViews>
    <sheetView workbookViewId="0">
      <selection activeCell="D20" sqref="D20"/>
    </sheetView>
  </sheetViews>
  <sheetFormatPr baseColWidth="10" defaultRowHeight="14.5" x14ac:dyDescent="0.35"/>
  <sheetData>
    <row r="1" spans="1:20" ht="56" x14ac:dyDescent="0.35">
      <c r="A1" s="2" t="s">
        <v>0</v>
      </c>
      <c r="B1" s="3" t="s">
        <v>653</v>
      </c>
      <c r="C1" s="3" t="s">
        <v>789</v>
      </c>
      <c r="D1" s="3" t="s">
        <v>524</v>
      </c>
      <c r="E1" s="4" t="s">
        <v>13</v>
      </c>
      <c r="F1" s="5" t="s">
        <v>14</v>
      </c>
      <c r="G1" s="6" t="s">
        <v>817</v>
      </c>
      <c r="H1" s="6" t="s">
        <v>818</v>
      </c>
      <c r="I1" s="6" t="s">
        <v>819</v>
      </c>
      <c r="J1" s="6" t="s">
        <v>820</v>
      </c>
      <c r="K1" s="6" t="s">
        <v>821</v>
      </c>
      <c r="L1" s="6" t="s">
        <v>822</v>
      </c>
      <c r="M1" s="6" t="s">
        <v>823</v>
      </c>
      <c r="N1" s="6" t="s">
        <v>824</v>
      </c>
      <c r="O1" s="96"/>
      <c r="P1" s="96"/>
      <c r="Q1" s="7" t="s">
        <v>17</v>
      </c>
      <c r="R1" s="7" t="s">
        <v>18</v>
      </c>
      <c r="S1" s="7" t="s">
        <v>19</v>
      </c>
      <c r="T1" s="8" t="s">
        <v>22</v>
      </c>
    </row>
    <row r="2" spans="1:20" ht="103.5" x14ac:dyDescent="0.35">
      <c r="A2" s="80" t="s">
        <v>825</v>
      </c>
      <c r="B2" s="11" t="s">
        <v>309</v>
      </c>
      <c r="C2" s="11" t="s">
        <v>311</v>
      </c>
      <c r="D2" s="13" t="s">
        <v>25</v>
      </c>
      <c r="E2" s="14">
        <v>26896</v>
      </c>
      <c r="F2" s="14">
        <v>49950</v>
      </c>
      <c r="G2" s="13" t="s">
        <v>314</v>
      </c>
      <c r="H2" s="13" t="s">
        <v>314</v>
      </c>
      <c r="I2" s="14">
        <v>13181</v>
      </c>
      <c r="J2" s="14">
        <v>24478</v>
      </c>
      <c r="K2" s="14">
        <v>13715</v>
      </c>
      <c r="L2" s="14">
        <v>25471</v>
      </c>
      <c r="M2" s="14">
        <v>2228</v>
      </c>
      <c r="N2" s="14">
        <v>4139</v>
      </c>
      <c r="O2" s="14"/>
      <c r="P2" s="14"/>
      <c r="Q2" s="13" t="s">
        <v>316</v>
      </c>
      <c r="R2" s="11" t="s">
        <v>826</v>
      </c>
      <c r="S2" s="15">
        <v>44748</v>
      </c>
      <c r="T2" s="11" t="s">
        <v>314</v>
      </c>
    </row>
    <row r="3" spans="1:20" ht="126.5" x14ac:dyDescent="0.35">
      <c r="A3" s="10" t="s">
        <v>244</v>
      </c>
      <c r="B3" s="11" t="s">
        <v>247</v>
      </c>
      <c r="C3" s="11" t="s">
        <v>248</v>
      </c>
      <c r="D3" s="13" t="s">
        <v>25</v>
      </c>
      <c r="E3" s="32">
        <v>0</v>
      </c>
      <c r="F3" s="32">
        <v>198134</v>
      </c>
      <c r="G3" s="11" t="s">
        <v>314</v>
      </c>
      <c r="H3" s="13" t="s">
        <v>314</v>
      </c>
      <c r="I3" s="13" t="s">
        <v>314</v>
      </c>
      <c r="J3" s="14">
        <v>184939</v>
      </c>
      <c r="K3" s="13"/>
      <c r="L3" s="13"/>
      <c r="M3" s="13"/>
      <c r="N3" s="13"/>
      <c r="O3" s="13"/>
      <c r="P3" s="13"/>
      <c r="Q3" s="13" t="s">
        <v>33</v>
      </c>
      <c r="R3" s="15">
        <v>44744</v>
      </c>
      <c r="S3" s="11" t="s">
        <v>827</v>
      </c>
      <c r="T3" s="11" t="s">
        <v>322</v>
      </c>
    </row>
    <row r="4" spans="1:20" ht="71.25" customHeight="1" x14ac:dyDescent="0.35">
      <c r="A4" s="20" t="s">
        <v>828</v>
      </c>
      <c r="B4" s="92" t="s">
        <v>246</v>
      </c>
      <c r="C4" s="92" t="s">
        <v>249</v>
      </c>
      <c r="D4" s="92" t="s">
        <v>25</v>
      </c>
      <c r="E4" s="93">
        <v>52338</v>
      </c>
      <c r="F4" s="93">
        <v>244245</v>
      </c>
      <c r="G4" s="92"/>
      <c r="H4" s="93">
        <v>103804</v>
      </c>
      <c r="I4" s="92"/>
      <c r="J4" s="92"/>
      <c r="K4" s="92"/>
      <c r="L4" s="92"/>
      <c r="M4" s="101">
        <v>146712.32000000001</v>
      </c>
      <c r="N4" s="101"/>
      <c r="O4" s="84"/>
      <c r="P4" s="84"/>
      <c r="Q4" s="92" t="s">
        <v>33</v>
      </c>
      <c r="R4" s="92" t="s">
        <v>831</v>
      </c>
      <c r="S4" s="92" t="s">
        <v>831</v>
      </c>
      <c r="T4" s="92" t="s">
        <v>322</v>
      </c>
    </row>
    <row r="5" spans="1:20" ht="115" x14ac:dyDescent="0.35">
      <c r="A5" s="20" t="s">
        <v>829</v>
      </c>
      <c r="B5" s="65"/>
      <c r="C5" s="65"/>
      <c r="D5" s="65"/>
      <c r="E5" s="94"/>
      <c r="F5" s="94"/>
      <c r="G5" s="65"/>
      <c r="H5" s="94"/>
      <c r="I5" s="65"/>
      <c r="J5" s="65"/>
      <c r="K5" s="65"/>
      <c r="L5" s="65"/>
      <c r="M5" s="102"/>
      <c r="N5" s="102"/>
      <c r="O5" s="85"/>
      <c r="P5" s="85"/>
      <c r="Q5" s="65"/>
      <c r="R5" s="65"/>
      <c r="S5" s="65"/>
      <c r="T5" s="65"/>
    </row>
    <row r="6" spans="1:20" ht="34.5" x14ac:dyDescent="0.35">
      <c r="A6" s="10" t="s">
        <v>830</v>
      </c>
      <c r="B6" s="60"/>
      <c r="C6" s="60"/>
      <c r="D6" s="60"/>
      <c r="E6" s="95"/>
      <c r="F6" s="95"/>
      <c r="G6" s="60"/>
      <c r="H6" s="95"/>
      <c r="I6" s="60"/>
      <c r="J6" s="60"/>
      <c r="K6" s="60"/>
      <c r="L6" s="60"/>
      <c r="M6" s="103"/>
      <c r="N6" s="103"/>
      <c r="O6" s="86"/>
      <c r="P6" s="86"/>
      <c r="Q6" s="60"/>
      <c r="R6" s="60"/>
      <c r="S6" s="60"/>
      <c r="T6" s="60"/>
    </row>
    <row r="7" spans="1:20" ht="23" x14ac:dyDescent="0.35">
      <c r="A7" s="17" t="s">
        <v>327</v>
      </c>
      <c r="B7" s="11" t="s">
        <v>328</v>
      </c>
      <c r="C7" s="11" t="s">
        <v>331</v>
      </c>
      <c r="D7" s="13" t="s">
        <v>525</v>
      </c>
      <c r="E7" s="81">
        <v>12931458</v>
      </c>
      <c r="F7" s="14">
        <v>6465729</v>
      </c>
      <c r="G7" s="11"/>
      <c r="H7" s="11"/>
      <c r="I7" s="11"/>
      <c r="J7" s="11"/>
      <c r="K7" s="11"/>
      <c r="L7" s="11"/>
      <c r="M7" s="14">
        <v>6465729</v>
      </c>
      <c r="N7" s="11"/>
      <c r="O7" s="11"/>
      <c r="P7" s="11"/>
      <c r="Q7" s="13" t="s">
        <v>334</v>
      </c>
      <c r="R7" s="11" t="s">
        <v>832</v>
      </c>
      <c r="S7" s="13" t="s">
        <v>833</v>
      </c>
      <c r="T7" s="13" t="s">
        <v>834</v>
      </c>
    </row>
    <row r="8" spans="1:20" ht="195.5" x14ac:dyDescent="0.35">
      <c r="A8" s="17" t="s">
        <v>44</v>
      </c>
      <c r="B8" s="13" t="s">
        <v>45</v>
      </c>
      <c r="C8" s="13" t="s">
        <v>48</v>
      </c>
      <c r="D8" s="13" t="s">
        <v>25</v>
      </c>
      <c r="E8" s="14">
        <v>21928</v>
      </c>
      <c r="F8" s="14">
        <v>0</v>
      </c>
      <c r="G8" s="13"/>
      <c r="H8" s="13"/>
      <c r="I8" s="14">
        <v>0</v>
      </c>
      <c r="J8" s="13"/>
      <c r="K8" s="13"/>
      <c r="L8" s="13"/>
      <c r="M8" s="13"/>
      <c r="N8" s="13"/>
      <c r="O8" s="13"/>
      <c r="P8" s="13"/>
      <c r="Q8" s="13" t="s">
        <v>334</v>
      </c>
      <c r="R8" s="13" t="s">
        <v>835</v>
      </c>
      <c r="S8" s="18">
        <v>45021</v>
      </c>
      <c r="T8" s="13"/>
    </row>
    <row r="9" spans="1:20" ht="161" x14ac:dyDescent="0.35">
      <c r="A9" s="10" t="s">
        <v>34</v>
      </c>
      <c r="B9" s="11" t="s">
        <v>35</v>
      </c>
      <c r="C9" s="11" t="s">
        <v>38</v>
      </c>
      <c r="D9" s="13" t="s">
        <v>525</v>
      </c>
      <c r="E9" s="82">
        <v>11445576</v>
      </c>
      <c r="F9" s="32">
        <v>0</v>
      </c>
      <c r="G9" s="11"/>
      <c r="H9" s="11"/>
      <c r="I9" s="32">
        <v>0</v>
      </c>
      <c r="J9" s="11"/>
      <c r="K9" s="11"/>
      <c r="L9" s="11"/>
      <c r="M9" s="11"/>
      <c r="N9" s="11"/>
      <c r="O9" s="11"/>
      <c r="P9" s="11"/>
      <c r="Q9" s="13" t="s">
        <v>334</v>
      </c>
      <c r="R9" s="15">
        <v>44717</v>
      </c>
      <c r="S9" s="11" t="s">
        <v>836</v>
      </c>
      <c r="T9" s="11" t="s">
        <v>336</v>
      </c>
    </row>
    <row r="10" spans="1:20" ht="103.5" x14ac:dyDescent="0.35">
      <c r="A10" s="17" t="s">
        <v>337</v>
      </c>
      <c r="B10" s="11" t="s">
        <v>35</v>
      </c>
      <c r="C10" s="11" t="s">
        <v>38</v>
      </c>
      <c r="D10" s="13" t="s">
        <v>525</v>
      </c>
      <c r="E10" s="14">
        <v>15000000</v>
      </c>
      <c r="F10" s="14">
        <v>0</v>
      </c>
      <c r="G10" s="13"/>
      <c r="H10" s="13"/>
      <c r="I10" s="14">
        <v>0</v>
      </c>
      <c r="J10" s="13"/>
      <c r="K10" s="13"/>
      <c r="L10" s="13"/>
      <c r="M10" s="13"/>
      <c r="N10" s="13"/>
      <c r="O10" s="13"/>
      <c r="P10" s="13"/>
      <c r="Q10" s="13" t="s">
        <v>334</v>
      </c>
      <c r="R10" s="18">
        <v>44718</v>
      </c>
      <c r="S10" s="18">
        <v>44573</v>
      </c>
      <c r="T10" s="11" t="s">
        <v>336</v>
      </c>
    </row>
    <row r="11" spans="1:20" ht="69" x14ac:dyDescent="0.35">
      <c r="A11" s="17" t="s">
        <v>341</v>
      </c>
      <c r="B11" s="11" t="s">
        <v>342</v>
      </c>
      <c r="C11" s="11" t="s">
        <v>38</v>
      </c>
      <c r="D11" s="13" t="s">
        <v>525</v>
      </c>
      <c r="E11" s="32">
        <v>303750000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 t="s">
        <v>334</v>
      </c>
      <c r="R11" s="11" t="s">
        <v>837</v>
      </c>
      <c r="S11" s="83">
        <v>45997</v>
      </c>
      <c r="T1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D8F4-40E5-46EF-85C4-5A6C137C44A2}">
  <dimension ref="A1:T21"/>
  <sheetViews>
    <sheetView workbookViewId="0">
      <selection activeCell="G2" sqref="G2:T21"/>
    </sheetView>
  </sheetViews>
  <sheetFormatPr baseColWidth="10" defaultRowHeight="14.5" x14ac:dyDescent="0.35"/>
  <sheetData>
    <row r="1" spans="1:20" ht="56" x14ac:dyDescent="0.35">
      <c r="A1" s="2" t="s">
        <v>0</v>
      </c>
      <c r="B1" s="3" t="s">
        <v>1</v>
      </c>
      <c r="C1" s="3" t="s">
        <v>789</v>
      </c>
      <c r="D1" s="3" t="s">
        <v>524</v>
      </c>
      <c r="E1" s="87" t="s">
        <v>13</v>
      </c>
      <c r="F1" s="87" t="s">
        <v>14</v>
      </c>
      <c r="G1" s="87" t="s">
        <v>817</v>
      </c>
      <c r="H1" s="87" t="s">
        <v>818</v>
      </c>
      <c r="I1" s="87" t="s">
        <v>819</v>
      </c>
      <c r="J1" s="87" t="s">
        <v>820</v>
      </c>
      <c r="K1" s="87" t="s">
        <v>821</v>
      </c>
      <c r="L1" s="87" t="s">
        <v>822</v>
      </c>
      <c r="M1" s="87" t="s">
        <v>823</v>
      </c>
      <c r="N1" s="87" t="s">
        <v>824</v>
      </c>
      <c r="O1" s="87" t="s">
        <v>838</v>
      </c>
      <c r="P1" s="87" t="s">
        <v>839</v>
      </c>
      <c r="Q1" s="7" t="s">
        <v>17</v>
      </c>
      <c r="R1" s="7" t="s">
        <v>18</v>
      </c>
      <c r="S1" s="7" t="s">
        <v>19</v>
      </c>
      <c r="T1" s="8" t="s">
        <v>22</v>
      </c>
    </row>
    <row r="2" spans="1:20" ht="184" x14ac:dyDescent="0.35">
      <c r="A2" s="88" t="s">
        <v>401</v>
      </c>
      <c r="B2" s="13" t="s">
        <v>402</v>
      </c>
      <c r="C2" s="13" t="s">
        <v>106</v>
      </c>
      <c r="D2" s="13" t="s">
        <v>525</v>
      </c>
      <c r="E2" s="14">
        <v>174511</v>
      </c>
      <c r="F2" s="14">
        <v>724485</v>
      </c>
      <c r="G2" s="13"/>
      <c r="H2" s="13"/>
      <c r="I2" s="14">
        <v>48750</v>
      </c>
      <c r="J2" s="14">
        <v>201250</v>
      </c>
      <c r="K2" s="14">
        <v>62291</v>
      </c>
      <c r="L2" s="14">
        <v>257149</v>
      </c>
      <c r="M2" s="14">
        <v>55410</v>
      </c>
      <c r="N2" s="14">
        <v>228747</v>
      </c>
      <c r="O2" s="13"/>
      <c r="P2" s="13"/>
      <c r="Q2" s="13" t="s">
        <v>316</v>
      </c>
      <c r="R2" s="13" t="s">
        <v>840</v>
      </c>
      <c r="S2" s="18">
        <v>45261</v>
      </c>
      <c r="T2" s="13" t="s">
        <v>439</v>
      </c>
    </row>
    <row r="3" spans="1:20" ht="103.5" x14ac:dyDescent="0.35">
      <c r="A3" s="10" t="s">
        <v>404</v>
      </c>
      <c r="B3" s="11" t="s">
        <v>296</v>
      </c>
      <c r="C3" s="11" t="s">
        <v>405</v>
      </c>
      <c r="D3" s="13" t="s">
        <v>525</v>
      </c>
      <c r="E3" s="32">
        <v>26960</v>
      </c>
      <c r="F3" s="32">
        <v>50069</v>
      </c>
      <c r="G3" s="11"/>
      <c r="H3" s="11"/>
      <c r="I3" s="82">
        <v>18005</v>
      </c>
      <c r="J3" s="82">
        <v>33439</v>
      </c>
      <c r="K3" s="11"/>
      <c r="L3" s="11"/>
      <c r="M3" s="11"/>
      <c r="N3" s="11"/>
      <c r="O3" s="11"/>
      <c r="P3" s="11"/>
      <c r="Q3" s="13" t="s">
        <v>33</v>
      </c>
      <c r="R3" s="11" t="s">
        <v>826</v>
      </c>
      <c r="S3" s="15">
        <v>44748</v>
      </c>
      <c r="T3" s="11" t="s">
        <v>441</v>
      </c>
    </row>
    <row r="4" spans="1:20" ht="199.5" customHeight="1" x14ac:dyDescent="0.35">
      <c r="A4" s="122" t="s">
        <v>406</v>
      </c>
      <c r="B4" s="114" t="s">
        <v>402</v>
      </c>
      <c r="C4" s="114" t="s">
        <v>106</v>
      </c>
      <c r="D4" s="114" t="s">
        <v>525</v>
      </c>
      <c r="E4" s="118">
        <v>183659</v>
      </c>
      <c r="F4" s="118">
        <v>762461</v>
      </c>
      <c r="G4" s="114"/>
      <c r="H4" s="114"/>
      <c r="I4" s="118">
        <v>48500</v>
      </c>
      <c r="J4" s="118">
        <v>201500</v>
      </c>
      <c r="K4" s="118">
        <v>51050</v>
      </c>
      <c r="L4" s="118">
        <v>212096</v>
      </c>
      <c r="M4" s="124"/>
      <c r="N4" s="114"/>
      <c r="O4" s="118">
        <v>57699</v>
      </c>
      <c r="P4" s="118">
        <v>239720</v>
      </c>
      <c r="Q4" s="114" t="s">
        <v>33</v>
      </c>
      <c r="R4" s="114" t="s">
        <v>841</v>
      </c>
      <c r="S4" s="114" t="s">
        <v>842</v>
      </c>
      <c r="T4" s="114" t="s">
        <v>843</v>
      </c>
    </row>
    <row r="5" spans="1:20" x14ac:dyDescent="0.35">
      <c r="A5" s="123"/>
      <c r="B5" s="115"/>
      <c r="C5" s="115"/>
      <c r="D5" s="115"/>
      <c r="E5" s="119"/>
      <c r="F5" s="119"/>
      <c r="G5" s="115"/>
      <c r="H5" s="115"/>
      <c r="I5" s="119"/>
      <c r="J5" s="119"/>
      <c r="K5" s="119"/>
      <c r="L5" s="119"/>
      <c r="M5" s="125"/>
      <c r="N5" s="115"/>
      <c r="O5" s="119"/>
      <c r="P5" s="119"/>
      <c r="Q5" s="115"/>
      <c r="R5" s="115"/>
      <c r="S5" s="115"/>
      <c r="T5" s="115"/>
    </row>
    <row r="6" spans="1:20" ht="128.25" customHeight="1" x14ac:dyDescent="0.35">
      <c r="A6" s="116" t="s">
        <v>408</v>
      </c>
      <c r="B6" s="114" t="s">
        <v>402</v>
      </c>
      <c r="C6" s="114" t="s">
        <v>106</v>
      </c>
      <c r="D6" s="114" t="s">
        <v>525</v>
      </c>
      <c r="E6" s="118">
        <v>98445</v>
      </c>
      <c r="F6" s="118">
        <v>459411</v>
      </c>
      <c r="G6" s="114"/>
      <c r="H6" s="114"/>
      <c r="I6" s="114"/>
      <c r="J6" s="114"/>
      <c r="K6" s="118">
        <v>44250</v>
      </c>
      <c r="L6" s="118">
        <v>205750</v>
      </c>
      <c r="M6" s="118">
        <v>30536</v>
      </c>
      <c r="N6" s="118">
        <v>141984</v>
      </c>
      <c r="O6" s="118">
        <v>7785</v>
      </c>
      <c r="P6" s="118">
        <v>36197</v>
      </c>
      <c r="Q6" s="114" t="s">
        <v>33</v>
      </c>
      <c r="R6" s="114" t="s">
        <v>844</v>
      </c>
      <c r="S6" s="114" t="s">
        <v>845</v>
      </c>
      <c r="T6" s="114" t="s">
        <v>846</v>
      </c>
    </row>
    <row r="7" spans="1:20" x14ac:dyDescent="0.35">
      <c r="A7" s="117"/>
      <c r="B7" s="115"/>
      <c r="C7" s="115"/>
      <c r="D7" s="115"/>
      <c r="E7" s="119"/>
      <c r="F7" s="119"/>
      <c r="G7" s="115"/>
      <c r="H7" s="115"/>
      <c r="I7" s="115"/>
      <c r="J7" s="115"/>
      <c r="K7" s="119"/>
      <c r="L7" s="119"/>
      <c r="M7" s="119"/>
      <c r="N7" s="119"/>
      <c r="O7" s="119"/>
      <c r="P7" s="119"/>
      <c r="Q7" s="115"/>
      <c r="R7" s="115"/>
      <c r="S7" s="115"/>
      <c r="T7" s="115"/>
    </row>
    <row r="8" spans="1:20" ht="172.5" x14ac:dyDescent="0.35">
      <c r="A8" s="89" t="s">
        <v>410</v>
      </c>
      <c r="B8" s="11" t="s">
        <v>411</v>
      </c>
      <c r="C8" s="11" t="s">
        <v>414</v>
      </c>
      <c r="D8" s="13" t="s">
        <v>525</v>
      </c>
      <c r="E8" s="14">
        <v>385039</v>
      </c>
      <c r="F8" s="14">
        <v>0</v>
      </c>
      <c r="G8" s="11"/>
      <c r="H8" s="11"/>
      <c r="I8" s="32">
        <v>186090</v>
      </c>
      <c r="J8" s="32">
        <v>0</v>
      </c>
      <c r="K8" s="32">
        <v>111099</v>
      </c>
      <c r="L8" s="32">
        <v>0</v>
      </c>
      <c r="M8" s="11"/>
      <c r="N8" s="11"/>
      <c r="O8" s="11"/>
      <c r="P8" s="11"/>
      <c r="Q8" s="13" t="s">
        <v>33</v>
      </c>
      <c r="R8" s="11" t="s">
        <v>847</v>
      </c>
      <c r="S8" s="11" t="s">
        <v>848</v>
      </c>
      <c r="T8" s="11" t="s">
        <v>450</v>
      </c>
    </row>
    <row r="9" spans="1:20" ht="138" x14ac:dyDescent="0.35">
      <c r="A9" s="17" t="s">
        <v>415</v>
      </c>
      <c r="B9" s="11" t="s">
        <v>416</v>
      </c>
      <c r="C9" s="12" t="s">
        <v>106</v>
      </c>
      <c r="D9" s="13" t="s">
        <v>525</v>
      </c>
      <c r="E9" s="14">
        <v>125383</v>
      </c>
      <c r="F9" s="14">
        <v>0</v>
      </c>
      <c r="G9" s="11"/>
      <c r="H9" s="11"/>
      <c r="I9" s="32">
        <v>22570</v>
      </c>
      <c r="J9" s="11"/>
      <c r="K9" s="32">
        <v>15050</v>
      </c>
      <c r="L9" s="11"/>
      <c r="M9" s="32">
        <v>62691</v>
      </c>
      <c r="N9" s="11"/>
      <c r="O9" s="11"/>
      <c r="P9" s="11"/>
      <c r="Q9" s="13" t="s">
        <v>33</v>
      </c>
      <c r="R9" s="18">
        <v>44661</v>
      </c>
      <c r="S9" s="11" t="s">
        <v>849</v>
      </c>
      <c r="T9" s="13" t="s">
        <v>454</v>
      </c>
    </row>
    <row r="10" spans="1:20" ht="103.5" x14ac:dyDescent="0.35">
      <c r="A10" s="10" t="s">
        <v>418</v>
      </c>
      <c r="B10" s="11" t="s">
        <v>402</v>
      </c>
      <c r="C10" s="12" t="s">
        <v>106</v>
      </c>
      <c r="D10" s="13" t="s">
        <v>525</v>
      </c>
      <c r="E10" s="32">
        <v>241317</v>
      </c>
      <c r="F10" s="32">
        <v>1126142</v>
      </c>
      <c r="G10" s="11"/>
      <c r="H10" s="11"/>
      <c r="I10" s="32">
        <v>112370</v>
      </c>
      <c r="J10" s="32">
        <v>561830</v>
      </c>
      <c r="K10" s="11"/>
      <c r="L10" s="11"/>
      <c r="M10" s="11"/>
      <c r="N10" s="11"/>
      <c r="O10" s="11"/>
      <c r="P10" s="11"/>
      <c r="Q10" s="13" t="s">
        <v>316</v>
      </c>
      <c r="R10" s="11" t="s">
        <v>850</v>
      </c>
      <c r="S10" s="11" t="s">
        <v>851</v>
      </c>
      <c r="T10" s="11" t="s">
        <v>852</v>
      </c>
    </row>
    <row r="11" spans="1:20" ht="161" x14ac:dyDescent="0.35">
      <c r="A11" s="10" t="s">
        <v>420</v>
      </c>
      <c r="B11" s="11" t="s">
        <v>402</v>
      </c>
      <c r="C11" s="12" t="s">
        <v>106</v>
      </c>
      <c r="D11" s="13" t="s">
        <v>525</v>
      </c>
      <c r="E11" s="32">
        <v>352600</v>
      </c>
      <c r="F11" s="32">
        <v>850315</v>
      </c>
      <c r="G11" s="32">
        <v>65429</v>
      </c>
      <c r="H11" s="32">
        <v>157879</v>
      </c>
      <c r="I11" s="32">
        <v>98473</v>
      </c>
      <c r="J11" s="32">
        <v>237613</v>
      </c>
      <c r="K11" s="11"/>
      <c r="L11" s="11"/>
      <c r="M11" s="11"/>
      <c r="N11" s="11"/>
      <c r="O11" s="11"/>
      <c r="P11" s="11"/>
      <c r="Q11" s="13" t="s">
        <v>316</v>
      </c>
      <c r="R11" s="11" t="s">
        <v>853</v>
      </c>
      <c r="S11" s="11" t="s">
        <v>854</v>
      </c>
      <c r="T11" s="11" t="s">
        <v>460</v>
      </c>
    </row>
    <row r="12" spans="1:20" ht="57.5" x14ac:dyDescent="0.35">
      <c r="A12" s="10" t="s">
        <v>422</v>
      </c>
      <c r="B12" s="11" t="s">
        <v>296</v>
      </c>
      <c r="C12" s="11" t="s">
        <v>405</v>
      </c>
      <c r="D12" s="13" t="s">
        <v>525</v>
      </c>
      <c r="E12" s="32">
        <v>14250</v>
      </c>
      <c r="F12" s="32">
        <v>26460</v>
      </c>
      <c r="G12" s="11"/>
      <c r="H12" s="11"/>
      <c r="I12" s="32">
        <v>0</v>
      </c>
      <c r="J12" s="32">
        <v>18997</v>
      </c>
      <c r="K12" s="11"/>
      <c r="L12" s="11"/>
      <c r="M12" s="11"/>
      <c r="N12" s="11"/>
      <c r="O12" s="11"/>
      <c r="P12" s="11"/>
      <c r="Q12" s="13" t="s">
        <v>33</v>
      </c>
      <c r="R12" s="11"/>
      <c r="S12" s="11"/>
      <c r="T12" s="11"/>
    </row>
    <row r="13" spans="1:20" ht="34.5" x14ac:dyDescent="0.35">
      <c r="A13" s="10" t="s">
        <v>424</v>
      </c>
      <c r="B13" s="11" t="s">
        <v>425</v>
      </c>
      <c r="C13" s="11" t="s">
        <v>426</v>
      </c>
      <c r="D13" s="13" t="s">
        <v>525</v>
      </c>
      <c r="E13" s="32">
        <v>168570</v>
      </c>
      <c r="F13" s="32">
        <v>0</v>
      </c>
      <c r="G13" s="11"/>
      <c r="H13" s="11"/>
      <c r="I13" s="32">
        <v>98930</v>
      </c>
      <c r="J13" s="32">
        <v>0</v>
      </c>
      <c r="K13" s="11"/>
      <c r="L13" s="11"/>
      <c r="M13" s="11"/>
      <c r="N13" s="11"/>
      <c r="O13" s="11"/>
      <c r="P13" s="11"/>
      <c r="Q13" s="13" t="s">
        <v>33</v>
      </c>
      <c r="R13" s="15">
        <v>43383</v>
      </c>
      <c r="S13" s="15">
        <v>43383</v>
      </c>
      <c r="T13" s="75"/>
    </row>
    <row r="14" spans="1:20" ht="34.5" x14ac:dyDescent="0.35">
      <c r="A14" s="89" t="s">
        <v>427</v>
      </c>
      <c r="B14" s="11" t="s">
        <v>416</v>
      </c>
      <c r="C14" s="11" t="s">
        <v>426</v>
      </c>
      <c r="D14" s="13" t="s">
        <v>525</v>
      </c>
      <c r="E14" s="32">
        <v>126380</v>
      </c>
      <c r="F14" s="32">
        <v>0</v>
      </c>
      <c r="G14" s="11"/>
      <c r="H14" s="11"/>
      <c r="I14" s="32">
        <v>25280</v>
      </c>
      <c r="J14" s="32">
        <v>0</v>
      </c>
      <c r="K14" s="11"/>
      <c r="L14" s="11"/>
      <c r="M14" s="11"/>
      <c r="N14" s="11"/>
      <c r="O14" s="11"/>
      <c r="P14" s="11"/>
      <c r="Q14" s="13" t="s">
        <v>33</v>
      </c>
      <c r="R14" s="15">
        <v>44114</v>
      </c>
      <c r="S14" s="15">
        <v>44114</v>
      </c>
      <c r="T14" s="75"/>
    </row>
    <row r="15" spans="1:20" ht="149.5" x14ac:dyDescent="0.35">
      <c r="A15" s="17" t="s">
        <v>102</v>
      </c>
      <c r="B15" s="13" t="s">
        <v>103</v>
      </c>
      <c r="C15" s="12" t="s">
        <v>106</v>
      </c>
      <c r="D15" s="13" t="s">
        <v>525</v>
      </c>
      <c r="E15" s="14">
        <v>83167</v>
      </c>
      <c r="F15" s="14">
        <v>0</v>
      </c>
      <c r="G15" s="13"/>
      <c r="H15" s="13"/>
      <c r="I15" s="13"/>
      <c r="J15" s="13"/>
      <c r="K15" s="14">
        <v>27722</v>
      </c>
      <c r="L15" s="14">
        <v>0</v>
      </c>
      <c r="M15" s="13"/>
      <c r="N15" s="13"/>
      <c r="O15" s="13"/>
      <c r="P15" s="13"/>
      <c r="Q15" s="13" t="s">
        <v>33</v>
      </c>
      <c r="R15" s="13" t="s">
        <v>855</v>
      </c>
      <c r="S15" s="11" t="s">
        <v>845</v>
      </c>
      <c r="T15" s="13" t="s">
        <v>109</v>
      </c>
    </row>
    <row r="16" spans="1:20" ht="34.5" x14ac:dyDescent="0.35">
      <c r="A16" s="59" t="s">
        <v>428</v>
      </c>
      <c r="B16" s="13" t="s">
        <v>291</v>
      </c>
      <c r="C16" s="13" t="s">
        <v>430</v>
      </c>
      <c r="D16" s="13" t="s">
        <v>525</v>
      </c>
      <c r="E16" s="16">
        <v>0</v>
      </c>
      <c r="F16" s="16">
        <v>288220.5</v>
      </c>
      <c r="G16" s="16"/>
      <c r="H16" s="16"/>
      <c r="I16" s="16"/>
      <c r="J16" s="16"/>
      <c r="K16" s="16"/>
      <c r="L16" s="16"/>
      <c r="M16" s="16"/>
      <c r="N16" s="16"/>
      <c r="O16" s="16"/>
      <c r="P16" s="16">
        <v>288220.5</v>
      </c>
      <c r="Q16" s="13" t="s">
        <v>334</v>
      </c>
      <c r="R16" s="22">
        <v>45779</v>
      </c>
      <c r="S16" s="22">
        <v>45785</v>
      </c>
      <c r="T16" s="16" t="s">
        <v>466</v>
      </c>
    </row>
    <row r="17" spans="1:20" ht="34.5" x14ac:dyDescent="0.35">
      <c r="A17" s="65" t="s">
        <v>432</v>
      </c>
      <c r="B17" s="16" t="s">
        <v>433</v>
      </c>
      <c r="C17" s="78" t="s">
        <v>435</v>
      </c>
      <c r="D17" s="13" t="s">
        <v>525</v>
      </c>
      <c r="E17" s="73">
        <v>88449.16</v>
      </c>
      <c r="F17" s="73">
        <v>0</v>
      </c>
      <c r="G17" s="16"/>
      <c r="H17" s="16"/>
      <c r="I17" s="16"/>
      <c r="J17" s="16"/>
      <c r="K17" s="16"/>
      <c r="L17" s="16"/>
      <c r="M17" s="16"/>
      <c r="N17" s="16"/>
      <c r="O17" s="16">
        <v>13111.68</v>
      </c>
      <c r="P17" s="16"/>
      <c r="Q17" s="16" t="s">
        <v>33</v>
      </c>
      <c r="R17" s="16" t="s">
        <v>788</v>
      </c>
      <c r="S17" s="11" t="s">
        <v>745</v>
      </c>
      <c r="T17" s="13"/>
    </row>
    <row r="18" spans="1:20" ht="69" x14ac:dyDescent="0.35">
      <c r="A18" s="17" t="s">
        <v>468</v>
      </c>
      <c r="B18" s="13" t="s">
        <v>111</v>
      </c>
      <c r="C18" s="13" t="s">
        <v>48</v>
      </c>
      <c r="D18" s="13" t="s">
        <v>525</v>
      </c>
      <c r="E18" s="14">
        <v>23026</v>
      </c>
      <c r="F18" s="1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3" t="s">
        <v>334</v>
      </c>
      <c r="R18" s="13" t="s">
        <v>856</v>
      </c>
      <c r="S18" s="11" t="s">
        <v>857</v>
      </c>
      <c r="T18" s="13"/>
    </row>
    <row r="19" spans="1:20" ht="69" x14ac:dyDescent="0.35">
      <c r="A19" s="17" t="s">
        <v>110</v>
      </c>
      <c r="B19" s="13" t="s">
        <v>111</v>
      </c>
      <c r="C19" s="13" t="s">
        <v>48</v>
      </c>
      <c r="D19" s="13" t="s">
        <v>525</v>
      </c>
      <c r="E19" s="14">
        <v>19717</v>
      </c>
      <c r="F19" s="14">
        <v>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 t="s">
        <v>334</v>
      </c>
      <c r="R19" s="18">
        <v>44876</v>
      </c>
      <c r="S19" s="18">
        <v>45484</v>
      </c>
      <c r="T19" s="13"/>
    </row>
    <row r="20" spans="1:20" ht="80.5" x14ac:dyDescent="0.35">
      <c r="A20" s="90" t="s">
        <v>469</v>
      </c>
      <c r="B20" s="13" t="s">
        <v>402</v>
      </c>
      <c r="C20" s="16"/>
      <c r="D20" s="13" t="s">
        <v>525</v>
      </c>
      <c r="E20" s="21">
        <v>69837</v>
      </c>
      <c r="F20" s="21">
        <v>927834</v>
      </c>
      <c r="G20" s="16"/>
      <c r="H20" s="16"/>
      <c r="I20" s="16"/>
      <c r="J20" s="16"/>
      <c r="K20" s="16"/>
      <c r="L20" s="16"/>
      <c r="M20" s="21">
        <v>21000</v>
      </c>
      <c r="N20" s="21">
        <v>279000</v>
      </c>
      <c r="O20" s="16"/>
      <c r="P20" s="16"/>
      <c r="Q20" s="13" t="s">
        <v>334</v>
      </c>
      <c r="R20" s="16"/>
      <c r="S20" s="16" t="s">
        <v>816</v>
      </c>
      <c r="T20" s="16" t="s">
        <v>478</v>
      </c>
    </row>
    <row r="21" spans="1:20" ht="23" x14ac:dyDescent="0.35">
      <c r="A21" s="59" t="s">
        <v>471</v>
      </c>
      <c r="B21" s="13" t="s">
        <v>472</v>
      </c>
      <c r="C21" s="13" t="s">
        <v>474</v>
      </c>
      <c r="D21" s="13" t="s">
        <v>525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3" t="s">
        <v>334</v>
      </c>
      <c r="R21" s="16" t="s">
        <v>858</v>
      </c>
      <c r="S21" s="16" t="s">
        <v>859</v>
      </c>
      <c r="T21" s="16"/>
    </row>
  </sheetData>
  <mergeCells count="40"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P6:P7"/>
    <mergeCell ref="J6:J7"/>
    <mergeCell ref="D6:D7"/>
    <mergeCell ref="A6:A7"/>
    <mergeCell ref="B6:B7"/>
    <mergeCell ref="C6:C7"/>
    <mergeCell ref="E6:E7"/>
    <mergeCell ref="F6:F7"/>
    <mergeCell ref="G6:G7"/>
    <mergeCell ref="H6:H7"/>
    <mergeCell ref="I6:I7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J4:J5"/>
    <mergeCell ref="D4:D5"/>
    <mergeCell ref="A4:A5"/>
    <mergeCell ref="B4:B5"/>
    <mergeCell ref="C4:C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C857-B8EE-4044-BBB2-4160B912A57C}">
  <dimension ref="A1:K40"/>
  <sheetViews>
    <sheetView workbookViewId="0">
      <pane ySplit="1" topLeftCell="A15" activePane="bottomLeft" state="frozen"/>
      <selection pane="bottomLeft" activeCell="F3" sqref="F3"/>
    </sheetView>
  </sheetViews>
  <sheetFormatPr baseColWidth="10" defaultColWidth="15" defaultRowHeight="14.5" x14ac:dyDescent="0.35"/>
  <cols>
    <col min="1" max="1" width="25.7265625" bestFit="1" customWidth="1"/>
  </cols>
  <sheetData>
    <row r="1" spans="1:11" ht="28" x14ac:dyDescent="0.35">
      <c r="A1" s="2" t="s">
        <v>0</v>
      </c>
      <c r="B1" s="3" t="s">
        <v>1</v>
      </c>
      <c r="C1" s="3" t="s">
        <v>4</v>
      </c>
      <c r="D1" s="3" t="s">
        <v>8</v>
      </c>
      <c r="E1" s="4" t="s">
        <v>13</v>
      </c>
      <c r="F1" s="7" t="s">
        <v>17</v>
      </c>
      <c r="G1" s="7" t="s">
        <v>18</v>
      </c>
      <c r="H1" s="7" t="s">
        <v>19</v>
      </c>
      <c r="I1" s="1"/>
      <c r="J1" s="1"/>
      <c r="K1" s="1"/>
    </row>
    <row r="2" spans="1:11" ht="69" x14ac:dyDescent="0.35">
      <c r="A2" s="10" t="s">
        <v>29</v>
      </c>
      <c r="B2" s="11" t="s">
        <v>30</v>
      </c>
      <c r="C2" s="11" t="s">
        <v>116</v>
      </c>
      <c r="D2" s="13" t="s">
        <v>26</v>
      </c>
      <c r="E2" s="14">
        <v>500000</v>
      </c>
      <c r="F2" s="13" t="s">
        <v>117</v>
      </c>
      <c r="G2" s="15">
        <v>45236</v>
      </c>
      <c r="H2" s="15">
        <v>45392</v>
      </c>
      <c r="I2" s="9"/>
      <c r="J2" s="9"/>
    </row>
    <row r="3" spans="1:11" ht="80.5" x14ac:dyDescent="0.35">
      <c r="A3" s="10" t="s">
        <v>190</v>
      </c>
      <c r="B3" s="11" t="s">
        <v>23</v>
      </c>
      <c r="C3" s="11" t="s">
        <v>240</v>
      </c>
      <c r="D3" s="13" t="s">
        <v>26</v>
      </c>
      <c r="E3" s="14">
        <v>84665</v>
      </c>
      <c r="F3" s="13" t="s">
        <v>75</v>
      </c>
      <c r="G3" s="15">
        <v>44859</v>
      </c>
      <c r="H3" s="15">
        <v>45398</v>
      </c>
      <c r="I3" s="9"/>
      <c r="J3" s="9"/>
      <c r="K3" s="9"/>
    </row>
    <row r="4" spans="1:11" ht="80.5" x14ac:dyDescent="0.35">
      <c r="A4" s="10" t="s">
        <v>191</v>
      </c>
      <c r="B4" s="11" t="s">
        <v>23</v>
      </c>
      <c r="C4" s="11" t="s">
        <v>240</v>
      </c>
      <c r="D4" s="13" t="s">
        <v>26</v>
      </c>
      <c r="E4" s="14">
        <v>84206</v>
      </c>
      <c r="F4" s="13" t="s">
        <v>75</v>
      </c>
      <c r="G4" s="15">
        <v>44859</v>
      </c>
      <c r="H4" s="15">
        <v>45398</v>
      </c>
      <c r="I4" s="9"/>
      <c r="J4" s="9"/>
      <c r="K4" s="9"/>
    </row>
    <row r="5" spans="1:11" ht="80.5" x14ac:dyDescent="0.35">
      <c r="A5" s="10" t="s">
        <v>192</v>
      </c>
      <c r="B5" s="11" t="s">
        <v>23</v>
      </c>
      <c r="C5" s="11" t="s">
        <v>240</v>
      </c>
      <c r="D5" s="13" t="s">
        <v>26</v>
      </c>
      <c r="E5" s="14">
        <v>84507</v>
      </c>
      <c r="F5" s="13" t="s">
        <v>75</v>
      </c>
      <c r="G5" s="15">
        <v>44859</v>
      </c>
      <c r="H5" s="15">
        <v>45398</v>
      </c>
      <c r="I5" s="9"/>
      <c r="J5" s="9"/>
      <c r="K5" s="9"/>
    </row>
    <row r="6" spans="1:11" ht="80.5" x14ac:dyDescent="0.35">
      <c r="A6" s="10" t="s">
        <v>193</v>
      </c>
      <c r="B6" s="11" t="s">
        <v>23</v>
      </c>
      <c r="C6" s="11" t="s">
        <v>229</v>
      </c>
      <c r="D6" s="13" t="s">
        <v>26</v>
      </c>
      <c r="E6" s="14">
        <v>83763</v>
      </c>
      <c r="F6" s="13" t="s">
        <v>75</v>
      </c>
      <c r="G6" s="15">
        <v>44817</v>
      </c>
      <c r="H6" s="15">
        <v>45385</v>
      </c>
      <c r="I6" s="9"/>
      <c r="J6" s="9"/>
      <c r="K6" s="9"/>
    </row>
    <row r="7" spans="1:11" ht="80.5" x14ac:dyDescent="0.35">
      <c r="A7" s="10" t="s">
        <v>194</v>
      </c>
      <c r="B7" s="11" t="s">
        <v>23</v>
      </c>
      <c r="C7" s="11" t="s">
        <v>240</v>
      </c>
      <c r="D7" s="13" t="s">
        <v>26</v>
      </c>
      <c r="E7" s="14">
        <v>96541</v>
      </c>
      <c r="F7" s="13" t="s">
        <v>75</v>
      </c>
      <c r="G7" s="15">
        <v>44700</v>
      </c>
      <c r="H7" s="15">
        <v>45398</v>
      </c>
      <c r="I7" s="9"/>
      <c r="J7" s="9"/>
      <c r="K7" s="9"/>
    </row>
    <row r="8" spans="1:11" ht="57.5" x14ac:dyDescent="0.35">
      <c r="A8" s="10" t="s">
        <v>195</v>
      </c>
      <c r="B8" s="11" t="s">
        <v>23</v>
      </c>
      <c r="C8" s="11" t="s">
        <v>238</v>
      </c>
      <c r="D8" s="13" t="s">
        <v>26</v>
      </c>
      <c r="E8" s="14">
        <v>84867</v>
      </c>
      <c r="F8" s="13" t="s">
        <v>75</v>
      </c>
      <c r="G8" s="15">
        <v>44635</v>
      </c>
      <c r="H8" s="15">
        <v>84867</v>
      </c>
      <c r="I8" s="9"/>
      <c r="J8" s="9"/>
      <c r="K8" s="9"/>
    </row>
    <row r="9" spans="1:11" ht="34.5" x14ac:dyDescent="0.35">
      <c r="A9" s="10" t="s">
        <v>196</v>
      </c>
      <c r="B9" s="11" t="s">
        <v>23</v>
      </c>
      <c r="C9" s="11" t="s">
        <v>236</v>
      </c>
      <c r="D9" s="13" t="s">
        <v>26</v>
      </c>
      <c r="E9" s="14">
        <v>32459</v>
      </c>
      <c r="F9" s="13" t="s">
        <v>75</v>
      </c>
      <c r="G9" s="15">
        <v>45272</v>
      </c>
      <c r="H9" s="15">
        <v>45324</v>
      </c>
      <c r="I9" s="1"/>
      <c r="J9" s="1"/>
      <c r="K9" s="1"/>
    </row>
    <row r="10" spans="1:11" ht="80.5" x14ac:dyDescent="0.35">
      <c r="A10" s="10" t="s">
        <v>197</v>
      </c>
      <c r="B10" s="11" t="s">
        <v>23</v>
      </c>
      <c r="C10" s="11" t="s">
        <v>240</v>
      </c>
      <c r="D10" s="13" t="s">
        <v>26</v>
      </c>
      <c r="E10" s="14">
        <v>47385</v>
      </c>
      <c r="F10" s="13" t="s">
        <v>75</v>
      </c>
      <c r="G10" s="19">
        <v>45064</v>
      </c>
      <c r="H10" s="15">
        <v>45397</v>
      </c>
      <c r="I10" s="9"/>
      <c r="J10" s="9"/>
      <c r="K10" s="9"/>
    </row>
    <row r="11" spans="1:11" ht="126.5" x14ac:dyDescent="0.35">
      <c r="A11" s="10" t="s">
        <v>198</v>
      </c>
      <c r="B11" s="11" t="s">
        <v>23</v>
      </c>
      <c r="C11" s="11" t="s">
        <v>232</v>
      </c>
      <c r="D11" s="13" t="s">
        <v>26</v>
      </c>
      <c r="E11" s="14">
        <v>44091</v>
      </c>
      <c r="F11" s="13" t="s">
        <v>75</v>
      </c>
      <c r="G11" s="15">
        <v>45236</v>
      </c>
      <c r="H11" s="15">
        <v>45448</v>
      </c>
      <c r="I11" s="1"/>
      <c r="J11" s="1"/>
      <c r="K11" s="1"/>
    </row>
    <row r="12" spans="1:11" ht="57.5" x14ac:dyDescent="0.35">
      <c r="A12" s="10" t="s">
        <v>199</v>
      </c>
      <c r="B12" s="11" t="s">
        <v>23</v>
      </c>
      <c r="C12" s="11" t="s">
        <v>234</v>
      </c>
      <c r="D12" s="13" t="s">
        <v>26</v>
      </c>
      <c r="E12" s="14">
        <v>132790</v>
      </c>
      <c r="F12" s="13" t="s">
        <v>75</v>
      </c>
      <c r="G12" s="15">
        <v>44781</v>
      </c>
      <c r="H12" s="15">
        <v>45509</v>
      </c>
      <c r="I12" s="9"/>
      <c r="J12" s="9"/>
      <c r="K12" s="9"/>
    </row>
    <row r="13" spans="1:11" ht="57.5" x14ac:dyDescent="0.35">
      <c r="A13" s="10" t="s">
        <v>200</v>
      </c>
      <c r="B13" s="11" t="s">
        <v>23</v>
      </c>
      <c r="C13" s="11" t="s">
        <v>234</v>
      </c>
      <c r="D13" s="13" t="s">
        <v>26</v>
      </c>
      <c r="E13" s="14">
        <v>132459</v>
      </c>
      <c r="F13" s="13" t="s">
        <v>75</v>
      </c>
      <c r="G13" s="15">
        <v>44781</v>
      </c>
      <c r="H13" s="15">
        <v>45509</v>
      </c>
      <c r="I13" s="9"/>
      <c r="J13" s="9"/>
      <c r="K13" s="9"/>
    </row>
    <row r="14" spans="1:11" ht="57.5" x14ac:dyDescent="0.35">
      <c r="A14" s="10" t="s">
        <v>201</v>
      </c>
      <c r="B14" s="11" t="s">
        <v>23</v>
      </c>
      <c r="C14" s="11" t="s">
        <v>234</v>
      </c>
      <c r="D14" s="13" t="s">
        <v>26</v>
      </c>
      <c r="E14" s="14">
        <v>132655</v>
      </c>
      <c r="F14" s="13" t="s">
        <v>75</v>
      </c>
      <c r="G14" s="15">
        <v>44781</v>
      </c>
      <c r="H14" s="15">
        <v>45509</v>
      </c>
      <c r="I14" s="9"/>
      <c r="J14" s="9"/>
      <c r="K14" s="9"/>
    </row>
    <row r="15" spans="1:11" ht="57.5" x14ac:dyDescent="0.35">
      <c r="A15" s="10" t="s">
        <v>202</v>
      </c>
      <c r="B15" s="11" t="s">
        <v>23</v>
      </c>
      <c r="C15" s="11" t="s">
        <v>238</v>
      </c>
      <c r="D15" s="13" t="s">
        <v>26</v>
      </c>
      <c r="E15" s="14">
        <v>84867</v>
      </c>
      <c r="F15" s="13" t="s">
        <v>75</v>
      </c>
      <c r="G15" s="15">
        <v>44635</v>
      </c>
      <c r="H15" s="15">
        <v>45510</v>
      </c>
      <c r="I15" s="9"/>
      <c r="J15" s="9"/>
      <c r="K15" s="9"/>
    </row>
    <row r="16" spans="1:11" ht="57.5" x14ac:dyDescent="0.35">
      <c r="A16" s="10" t="s">
        <v>203</v>
      </c>
      <c r="B16" s="11" t="s">
        <v>23</v>
      </c>
      <c r="C16" s="11" t="s">
        <v>234</v>
      </c>
      <c r="D16" s="13" t="s">
        <v>26</v>
      </c>
      <c r="E16" s="14">
        <v>163271</v>
      </c>
      <c r="F16" s="13" t="s">
        <v>75</v>
      </c>
      <c r="G16" s="15">
        <v>45313</v>
      </c>
      <c r="H16" s="15">
        <v>45509</v>
      </c>
      <c r="I16" s="9"/>
      <c r="J16" s="9"/>
      <c r="K16" s="9"/>
    </row>
    <row r="17" spans="1:11" ht="69" x14ac:dyDescent="0.35">
      <c r="A17" s="30" t="s">
        <v>204</v>
      </c>
      <c r="B17" s="12" t="s">
        <v>23</v>
      </c>
      <c r="C17" s="12" t="s">
        <v>231</v>
      </c>
      <c r="D17" s="12" t="s">
        <v>26</v>
      </c>
      <c r="E17" s="31">
        <v>102513</v>
      </c>
      <c r="F17" s="12" t="s">
        <v>75</v>
      </c>
      <c r="G17" s="19">
        <v>44662</v>
      </c>
      <c r="H17" s="19">
        <v>45491</v>
      </c>
      <c r="I17" s="9"/>
      <c r="J17" s="9"/>
      <c r="K17" s="9"/>
    </row>
    <row r="18" spans="1:11" ht="69" x14ac:dyDescent="0.35">
      <c r="A18" s="30" t="s">
        <v>205</v>
      </c>
      <c r="B18" s="12" t="s">
        <v>23</v>
      </c>
      <c r="C18" s="12" t="s">
        <v>231</v>
      </c>
      <c r="D18" s="12" t="s">
        <v>26</v>
      </c>
      <c r="E18" s="31">
        <v>84698</v>
      </c>
      <c r="F18" s="12" t="s">
        <v>75</v>
      </c>
      <c r="G18" s="19">
        <v>44728</v>
      </c>
      <c r="H18" s="19">
        <v>45482</v>
      </c>
      <c r="I18" s="9"/>
      <c r="J18" s="9"/>
      <c r="K18" s="9"/>
    </row>
    <row r="19" spans="1:11" ht="69" x14ac:dyDescent="0.35">
      <c r="A19" s="10" t="s">
        <v>206</v>
      </c>
      <c r="B19" s="11" t="s">
        <v>23</v>
      </c>
      <c r="C19" s="11" t="s">
        <v>231</v>
      </c>
      <c r="D19" s="13" t="s">
        <v>26</v>
      </c>
      <c r="E19" s="14">
        <v>38980</v>
      </c>
      <c r="F19" s="13" t="s">
        <v>75</v>
      </c>
      <c r="G19" s="15">
        <v>45274</v>
      </c>
      <c r="H19" s="15">
        <v>45491</v>
      </c>
      <c r="I19" s="9"/>
      <c r="J19" s="9"/>
      <c r="K19" s="9"/>
    </row>
    <row r="20" spans="1:11" ht="57.5" x14ac:dyDescent="0.35">
      <c r="A20" s="10" t="s">
        <v>207</v>
      </c>
      <c r="B20" s="11" t="s">
        <v>23</v>
      </c>
      <c r="C20" s="11" t="s">
        <v>234</v>
      </c>
      <c r="D20" s="13" t="s">
        <v>26</v>
      </c>
      <c r="E20" s="14">
        <v>82053</v>
      </c>
      <c r="F20" s="13" t="s">
        <v>75</v>
      </c>
      <c r="G20" s="15">
        <v>45243</v>
      </c>
      <c r="H20" s="15">
        <v>45492</v>
      </c>
      <c r="I20" s="9"/>
      <c r="J20" s="9"/>
      <c r="K20" s="9"/>
    </row>
    <row r="21" spans="1:11" ht="69" x14ac:dyDescent="0.35">
      <c r="A21" s="10" t="s">
        <v>208</v>
      </c>
      <c r="B21" s="11" t="s">
        <v>23</v>
      </c>
      <c r="C21" s="11" t="s">
        <v>241</v>
      </c>
      <c r="D21" s="13" t="s">
        <v>26</v>
      </c>
      <c r="E21" s="14">
        <v>83820</v>
      </c>
      <c r="F21" s="13" t="s">
        <v>75</v>
      </c>
      <c r="G21" s="15">
        <v>44725</v>
      </c>
      <c r="H21" s="15">
        <v>45565</v>
      </c>
      <c r="I21" s="9"/>
      <c r="J21" s="9"/>
      <c r="K21" s="9"/>
    </row>
    <row r="22" spans="1:11" ht="57.5" x14ac:dyDescent="0.35">
      <c r="A22" s="30" t="s">
        <v>209</v>
      </c>
      <c r="B22" s="12" t="s">
        <v>23</v>
      </c>
      <c r="C22" s="12" t="s">
        <v>233</v>
      </c>
      <c r="D22" s="12" t="s">
        <v>26</v>
      </c>
      <c r="E22" s="31">
        <v>95639</v>
      </c>
      <c r="F22" s="12" t="s">
        <v>75</v>
      </c>
      <c r="G22" s="19">
        <v>44725</v>
      </c>
      <c r="H22" s="19">
        <v>45565</v>
      </c>
      <c r="I22" s="9"/>
      <c r="J22" s="9"/>
      <c r="K22" s="9"/>
    </row>
    <row r="23" spans="1:11" ht="69" x14ac:dyDescent="0.35">
      <c r="A23" s="10" t="s">
        <v>210</v>
      </c>
      <c r="B23" s="11" t="s">
        <v>23</v>
      </c>
      <c r="C23" s="11" t="s">
        <v>241</v>
      </c>
      <c r="D23" s="13" t="s">
        <v>26</v>
      </c>
      <c r="E23" s="14">
        <v>84052</v>
      </c>
      <c r="F23" s="13" t="s">
        <v>75</v>
      </c>
      <c r="G23" s="15">
        <v>44726</v>
      </c>
      <c r="H23" s="15">
        <v>45565</v>
      </c>
      <c r="I23" s="9"/>
      <c r="J23" s="9"/>
      <c r="K23" s="9"/>
    </row>
    <row r="24" spans="1:11" ht="69" x14ac:dyDescent="0.35">
      <c r="A24" s="10" t="s">
        <v>211</v>
      </c>
      <c r="B24" s="11" t="s">
        <v>23</v>
      </c>
      <c r="C24" s="11" t="s">
        <v>241</v>
      </c>
      <c r="D24" s="13" t="s">
        <v>26</v>
      </c>
      <c r="E24" s="14">
        <v>84236</v>
      </c>
      <c r="F24" s="13" t="s">
        <v>75</v>
      </c>
      <c r="G24" s="15">
        <v>44726</v>
      </c>
      <c r="H24" s="15">
        <v>45565</v>
      </c>
      <c r="I24" s="9"/>
      <c r="J24" s="9"/>
      <c r="K24" s="9"/>
    </row>
    <row r="25" spans="1:11" ht="57.5" x14ac:dyDescent="0.35">
      <c r="A25" s="10" t="s">
        <v>212</v>
      </c>
      <c r="B25" s="11" t="s">
        <v>23</v>
      </c>
      <c r="C25" s="11" t="s">
        <v>234</v>
      </c>
      <c r="D25" s="13" t="s">
        <v>26</v>
      </c>
      <c r="E25" s="14">
        <v>43929</v>
      </c>
      <c r="F25" s="13" t="s">
        <v>75</v>
      </c>
      <c r="G25" s="15">
        <v>45313</v>
      </c>
      <c r="H25" s="15">
        <v>45546</v>
      </c>
      <c r="I25" s="9"/>
      <c r="J25" s="9"/>
      <c r="K25" s="9"/>
    </row>
    <row r="26" spans="1:11" ht="57.5" x14ac:dyDescent="0.35">
      <c r="A26" s="10" t="s">
        <v>213</v>
      </c>
      <c r="B26" s="11" t="s">
        <v>23</v>
      </c>
      <c r="C26" s="11" t="s">
        <v>233</v>
      </c>
      <c r="D26" s="13" t="s">
        <v>26</v>
      </c>
      <c r="E26" s="14">
        <v>39990</v>
      </c>
      <c r="F26" s="13" t="s">
        <v>75</v>
      </c>
      <c r="G26" s="15">
        <v>45075</v>
      </c>
      <c r="H26" s="15">
        <v>45565</v>
      </c>
      <c r="I26" s="9"/>
      <c r="J26" s="9"/>
      <c r="K26" s="9"/>
    </row>
    <row r="27" spans="1:11" ht="57.5" x14ac:dyDescent="0.35">
      <c r="A27" s="10" t="s">
        <v>214</v>
      </c>
      <c r="B27" s="11" t="s">
        <v>23</v>
      </c>
      <c r="C27" s="11" t="s">
        <v>230</v>
      </c>
      <c r="D27" s="13" t="s">
        <v>26</v>
      </c>
      <c r="E27" s="14">
        <v>41923</v>
      </c>
      <c r="F27" s="13" t="s">
        <v>75</v>
      </c>
      <c r="G27" s="15">
        <v>44515</v>
      </c>
      <c r="H27" s="15">
        <v>45586</v>
      </c>
      <c r="I27" s="9"/>
      <c r="J27" s="9"/>
      <c r="K27" s="9"/>
    </row>
    <row r="28" spans="1:11" ht="69" x14ac:dyDescent="0.35">
      <c r="A28" s="10" t="s">
        <v>215</v>
      </c>
      <c r="B28" s="11" t="s">
        <v>23</v>
      </c>
      <c r="C28" s="11" t="s">
        <v>231</v>
      </c>
      <c r="D28" s="13" t="s">
        <v>26</v>
      </c>
      <c r="E28" s="14">
        <v>23075</v>
      </c>
      <c r="F28" s="13" t="s">
        <v>75</v>
      </c>
      <c r="G28" s="15">
        <v>45313</v>
      </c>
      <c r="H28" s="15">
        <v>45574</v>
      </c>
      <c r="I28" s="9"/>
      <c r="J28" s="9"/>
      <c r="K28" s="9"/>
    </row>
    <row r="29" spans="1:11" ht="34.5" x14ac:dyDescent="0.35">
      <c r="A29" s="30" t="s">
        <v>216</v>
      </c>
      <c r="B29" s="12" t="s">
        <v>23</v>
      </c>
      <c r="C29" s="12" t="s">
        <v>228</v>
      </c>
      <c r="D29" s="12" t="s">
        <v>26</v>
      </c>
      <c r="E29" s="31">
        <v>60348</v>
      </c>
      <c r="F29" s="12" t="s">
        <v>75</v>
      </c>
      <c r="G29" s="19">
        <v>45294</v>
      </c>
      <c r="H29" s="19">
        <v>45568</v>
      </c>
      <c r="I29" s="9"/>
      <c r="J29" s="9"/>
      <c r="K29" s="9"/>
    </row>
    <row r="30" spans="1:11" ht="57.5" x14ac:dyDescent="0.35">
      <c r="A30" s="10" t="s">
        <v>217</v>
      </c>
      <c r="B30" s="11" t="s">
        <v>23</v>
      </c>
      <c r="C30" s="11" t="s">
        <v>230</v>
      </c>
      <c r="D30" s="13" t="s">
        <v>26</v>
      </c>
      <c r="E30" s="14">
        <v>47805</v>
      </c>
      <c r="F30" s="13" t="s">
        <v>75</v>
      </c>
      <c r="G30" s="15">
        <v>44515</v>
      </c>
      <c r="H30" s="15">
        <v>45602</v>
      </c>
      <c r="I30" s="9"/>
      <c r="J30" s="9"/>
      <c r="K30" s="9"/>
    </row>
    <row r="31" spans="1:11" ht="57.5" x14ac:dyDescent="0.35">
      <c r="A31" s="10" t="s">
        <v>218</v>
      </c>
      <c r="B31" s="11" t="s">
        <v>23</v>
      </c>
      <c r="C31" s="11" t="s">
        <v>230</v>
      </c>
      <c r="D31" s="13" t="s">
        <v>26</v>
      </c>
      <c r="E31" s="14">
        <v>42460</v>
      </c>
      <c r="F31" s="13" t="s">
        <v>75</v>
      </c>
      <c r="G31" s="15">
        <v>44515</v>
      </c>
      <c r="H31" s="15">
        <v>45603</v>
      </c>
      <c r="I31" s="9"/>
      <c r="J31" s="9"/>
      <c r="K31" s="9"/>
    </row>
    <row r="32" spans="1:11" ht="57.5" x14ac:dyDescent="0.35">
      <c r="A32" s="10" t="s">
        <v>219</v>
      </c>
      <c r="B32" s="11" t="s">
        <v>23</v>
      </c>
      <c r="C32" s="11" t="s">
        <v>230</v>
      </c>
      <c r="D32" s="13" t="s">
        <v>26</v>
      </c>
      <c r="E32" s="14">
        <v>47766</v>
      </c>
      <c r="F32" s="13" t="s">
        <v>75</v>
      </c>
      <c r="G32" s="15">
        <v>44515</v>
      </c>
      <c r="H32" s="15">
        <v>45603</v>
      </c>
      <c r="I32" s="9"/>
      <c r="J32" s="9"/>
      <c r="K32" s="9"/>
    </row>
    <row r="33" spans="1:11" ht="57.5" x14ac:dyDescent="0.35">
      <c r="A33" s="10" t="s">
        <v>220</v>
      </c>
      <c r="B33" s="11" t="s">
        <v>23</v>
      </c>
      <c r="C33" s="11" t="s">
        <v>230</v>
      </c>
      <c r="D33" s="13" t="s">
        <v>26</v>
      </c>
      <c r="E33" s="14">
        <v>48047</v>
      </c>
      <c r="F33" s="13" t="s">
        <v>75</v>
      </c>
      <c r="G33" s="15">
        <v>44754</v>
      </c>
      <c r="H33" s="15">
        <v>45603</v>
      </c>
      <c r="I33" s="9"/>
      <c r="J33" s="9"/>
      <c r="K33" s="9"/>
    </row>
    <row r="34" spans="1:11" ht="57.5" x14ac:dyDescent="0.35">
      <c r="A34" s="10" t="s">
        <v>221</v>
      </c>
      <c r="B34" s="11" t="s">
        <v>23</v>
      </c>
      <c r="C34" s="11" t="s">
        <v>230</v>
      </c>
      <c r="D34" s="13" t="s">
        <v>26</v>
      </c>
      <c r="E34" s="14">
        <v>47880</v>
      </c>
      <c r="F34" s="13" t="s">
        <v>75</v>
      </c>
      <c r="G34" s="15">
        <v>44750</v>
      </c>
      <c r="H34" s="15">
        <v>45603</v>
      </c>
      <c r="I34" s="9"/>
      <c r="J34" s="9"/>
      <c r="K34" s="9"/>
    </row>
    <row r="35" spans="1:11" ht="57.5" x14ac:dyDescent="0.35">
      <c r="A35" s="10" t="s">
        <v>222</v>
      </c>
      <c r="B35" s="11" t="s">
        <v>23</v>
      </c>
      <c r="C35" s="11" t="s">
        <v>230</v>
      </c>
      <c r="D35" s="13" t="s">
        <v>26</v>
      </c>
      <c r="E35" s="14">
        <v>47671</v>
      </c>
      <c r="F35" s="13" t="s">
        <v>75</v>
      </c>
      <c r="G35" s="15">
        <v>44754</v>
      </c>
      <c r="H35" s="15">
        <v>45603</v>
      </c>
      <c r="I35" s="9"/>
      <c r="J35" s="9"/>
      <c r="K35" s="9"/>
    </row>
    <row r="36" spans="1:11" ht="57.5" x14ac:dyDescent="0.35">
      <c r="A36" s="10" t="s">
        <v>223</v>
      </c>
      <c r="B36" s="11" t="s">
        <v>23</v>
      </c>
      <c r="C36" s="11" t="s">
        <v>230</v>
      </c>
      <c r="D36" s="13" t="s">
        <v>26</v>
      </c>
      <c r="E36" s="14">
        <v>48022</v>
      </c>
      <c r="F36" s="13" t="s">
        <v>75</v>
      </c>
      <c r="G36" s="15">
        <v>44694</v>
      </c>
      <c r="H36" s="15">
        <v>45603</v>
      </c>
      <c r="I36" s="9"/>
      <c r="J36" s="9"/>
      <c r="K36" s="9"/>
    </row>
    <row r="37" spans="1:11" ht="57.5" x14ac:dyDescent="0.35">
      <c r="A37" s="10" t="s">
        <v>224</v>
      </c>
      <c r="B37" s="11" t="s">
        <v>23</v>
      </c>
      <c r="C37" s="11" t="s">
        <v>230</v>
      </c>
      <c r="D37" s="13" t="s">
        <v>26</v>
      </c>
      <c r="E37" s="14">
        <v>47639</v>
      </c>
      <c r="F37" s="13" t="s">
        <v>75</v>
      </c>
      <c r="G37" s="15">
        <v>44769</v>
      </c>
      <c r="H37" s="15">
        <v>45603</v>
      </c>
      <c r="I37" s="9"/>
      <c r="J37" s="9"/>
      <c r="K37" s="9"/>
    </row>
    <row r="38" spans="1:11" ht="57.5" x14ac:dyDescent="0.35">
      <c r="A38" s="10" t="s">
        <v>225</v>
      </c>
      <c r="B38" s="11" t="s">
        <v>23</v>
      </c>
      <c r="C38" s="11" t="s">
        <v>230</v>
      </c>
      <c r="D38" s="13" t="s">
        <v>26</v>
      </c>
      <c r="E38" s="14">
        <v>48313</v>
      </c>
      <c r="F38" s="13" t="s">
        <v>75</v>
      </c>
      <c r="G38" s="15">
        <v>44694</v>
      </c>
      <c r="H38" s="15">
        <v>45603</v>
      </c>
      <c r="I38" s="9"/>
      <c r="J38" s="9"/>
      <c r="K38" s="9"/>
    </row>
    <row r="39" spans="1:11" ht="80.5" x14ac:dyDescent="0.35">
      <c r="A39" s="10" t="s">
        <v>226</v>
      </c>
      <c r="B39" s="11" t="s">
        <v>23</v>
      </c>
      <c r="C39" s="11" t="s">
        <v>239</v>
      </c>
      <c r="D39" s="13" t="s">
        <v>26</v>
      </c>
      <c r="E39" s="14">
        <v>126150</v>
      </c>
      <c r="F39" s="13" t="s">
        <v>75</v>
      </c>
      <c r="G39" s="15">
        <v>44734</v>
      </c>
      <c r="H39" s="15">
        <v>45609</v>
      </c>
      <c r="I39" s="9"/>
      <c r="J39" s="9"/>
      <c r="K39" s="9"/>
    </row>
    <row r="40" spans="1:11" ht="57.5" x14ac:dyDescent="0.35">
      <c r="A40" s="10" t="s">
        <v>227</v>
      </c>
      <c r="B40" s="11" t="s">
        <v>23</v>
      </c>
      <c r="C40" s="11" t="s">
        <v>238</v>
      </c>
      <c r="D40" s="13" t="s">
        <v>26</v>
      </c>
      <c r="E40" s="14">
        <v>26460</v>
      </c>
      <c r="F40" s="12" t="s">
        <v>75</v>
      </c>
      <c r="G40" s="15">
        <v>45329</v>
      </c>
      <c r="H40" s="15">
        <v>45635</v>
      </c>
      <c r="I40" s="9"/>
      <c r="J40" s="9"/>
      <c r="K40" s="9"/>
    </row>
  </sheetData>
  <autoFilter ref="A1:U40" xr:uid="{00000000-0001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1E0B-AB34-43CE-8918-6C6283FA73BD}">
  <dimension ref="A1:P29"/>
  <sheetViews>
    <sheetView workbookViewId="0">
      <pane ySplit="1" topLeftCell="A10" activePane="bottomLeft" state="frozen"/>
      <selection pane="bottomLeft" activeCell="A3" sqref="A3"/>
    </sheetView>
  </sheetViews>
  <sheetFormatPr baseColWidth="10" defaultColWidth="15" defaultRowHeight="14.5" x14ac:dyDescent="0.35"/>
  <cols>
    <col min="1" max="1" width="67.26953125" customWidth="1"/>
  </cols>
  <sheetData>
    <row r="1" spans="1:16" ht="28" x14ac:dyDescent="0.35">
      <c r="A1" s="2" t="s">
        <v>0</v>
      </c>
      <c r="B1" s="3" t="s">
        <v>1</v>
      </c>
      <c r="C1" s="3" t="s">
        <v>4</v>
      </c>
      <c r="D1" s="3" t="s">
        <v>8</v>
      </c>
      <c r="E1" s="4" t="s">
        <v>13</v>
      </c>
      <c r="F1" s="7" t="s">
        <v>17</v>
      </c>
      <c r="G1" s="7" t="s">
        <v>18</v>
      </c>
      <c r="H1" s="7" t="s">
        <v>19</v>
      </c>
    </row>
    <row r="2" spans="1:16" ht="23" x14ac:dyDescent="0.35">
      <c r="A2" s="10" t="s">
        <v>29</v>
      </c>
      <c r="B2" s="11" t="s">
        <v>30</v>
      </c>
      <c r="C2" s="11" t="s">
        <v>116</v>
      </c>
      <c r="D2" s="13" t="s">
        <v>27</v>
      </c>
      <c r="E2" s="14">
        <v>100000</v>
      </c>
      <c r="F2" s="13" t="s">
        <v>117</v>
      </c>
      <c r="G2" s="15">
        <v>45236</v>
      </c>
      <c r="H2" s="15">
        <v>45392</v>
      </c>
    </row>
    <row r="3" spans="1:16" ht="57.5" x14ac:dyDescent="0.35">
      <c r="A3" t="s">
        <v>250</v>
      </c>
      <c r="B3" s="11" t="s">
        <v>23</v>
      </c>
      <c r="C3" s="11" t="s">
        <v>234</v>
      </c>
      <c r="D3" s="13" t="s">
        <v>27</v>
      </c>
      <c r="E3" s="14">
        <v>97654</v>
      </c>
      <c r="F3" s="13" t="s">
        <v>75</v>
      </c>
      <c r="G3" s="15">
        <v>44490</v>
      </c>
      <c r="H3" s="15">
        <v>45449</v>
      </c>
    </row>
    <row r="4" spans="1:16" ht="57.5" x14ac:dyDescent="0.35">
      <c r="A4" t="s">
        <v>251</v>
      </c>
      <c r="B4" s="11" t="s">
        <v>23</v>
      </c>
      <c r="C4" s="11" t="s">
        <v>235</v>
      </c>
      <c r="D4" s="13" t="s">
        <v>27</v>
      </c>
      <c r="E4" s="14">
        <v>97297</v>
      </c>
      <c r="F4" s="13" t="s">
        <v>75</v>
      </c>
      <c r="G4" s="15">
        <v>44490</v>
      </c>
      <c r="H4" s="15">
        <v>45449</v>
      </c>
    </row>
    <row r="5" spans="1:16" ht="57.5" x14ac:dyDescent="0.35">
      <c r="A5" t="s">
        <v>260</v>
      </c>
      <c r="B5" s="11" t="s">
        <v>23</v>
      </c>
      <c r="C5" s="11" t="s">
        <v>235</v>
      </c>
      <c r="D5" s="13" t="s">
        <v>27</v>
      </c>
      <c r="E5" s="14">
        <v>97955</v>
      </c>
      <c r="F5" s="13" t="s">
        <v>75</v>
      </c>
      <c r="G5" s="15">
        <v>44490</v>
      </c>
      <c r="H5" s="15">
        <v>45461</v>
      </c>
    </row>
    <row r="6" spans="1:16" ht="57.5" x14ac:dyDescent="0.35">
      <c r="A6" t="s">
        <v>252</v>
      </c>
      <c r="B6" s="11" t="s">
        <v>23</v>
      </c>
      <c r="C6" s="11" t="s">
        <v>235</v>
      </c>
      <c r="D6" s="13" t="s">
        <v>27</v>
      </c>
      <c r="E6" s="14">
        <v>97955</v>
      </c>
      <c r="F6" s="13" t="s">
        <v>75</v>
      </c>
      <c r="G6" s="15">
        <v>44490</v>
      </c>
      <c r="H6" s="15">
        <v>45449</v>
      </c>
    </row>
    <row r="7" spans="1:16" ht="57.5" x14ac:dyDescent="0.35">
      <c r="A7" t="s">
        <v>253</v>
      </c>
      <c r="B7" s="11" t="s">
        <v>23</v>
      </c>
      <c r="C7" s="11" t="s">
        <v>235</v>
      </c>
      <c r="D7" s="13" t="s">
        <v>27</v>
      </c>
      <c r="E7" s="14">
        <v>99121</v>
      </c>
      <c r="F7" s="13" t="s">
        <v>75</v>
      </c>
      <c r="G7" s="15">
        <v>44490</v>
      </c>
      <c r="H7" s="15">
        <v>45526</v>
      </c>
    </row>
    <row r="8" spans="1:16" ht="57.5" x14ac:dyDescent="0.35">
      <c r="A8" t="s">
        <v>254</v>
      </c>
      <c r="B8" s="11" t="s">
        <v>23</v>
      </c>
      <c r="C8" s="11" t="s">
        <v>235</v>
      </c>
      <c r="D8" s="13" t="s">
        <v>27</v>
      </c>
      <c r="E8" s="14">
        <v>99210</v>
      </c>
      <c r="F8" s="13" t="s">
        <v>75</v>
      </c>
      <c r="G8" s="15">
        <v>44490</v>
      </c>
      <c r="H8" s="15">
        <v>45526</v>
      </c>
    </row>
    <row r="9" spans="1:16" ht="57.5" x14ac:dyDescent="0.35">
      <c r="A9" t="s">
        <v>255</v>
      </c>
      <c r="B9" s="11" t="s">
        <v>23</v>
      </c>
      <c r="C9" s="11" t="s">
        <v>235</v>
      </c>
      <c r="D9" s="13" t="s">
        <v>27</v>
      </c>
      <c r="E9" s="14">
        <v>99461</v>
      </c>
      <c r="F9" s="13" t="s">
        <v>75</v>
      </c>
      <c r="G9" s="15">
        <v>44490</v>
      </c>
      <c r="H9" s="15">
        <v>45526</v>
      </c>
    </row>
    <row r="10" spans="1:16" ht="57.5" x14ac:dyDescent="0.35">
      <c r="A10" t="s">
        <v>256</v>
      </c>
      <c r="B10" s="11" t="s">
        <v>23</v>
      </c>
      <c r="C10" s="11" t="s">
        <v>235</v>
      </c>
      <c r="D10" s="13" t="s">
        <v>27</v>
      </c>
      <c r="E10" s="14">
        <v>99502</v>
      </c>
      <c r="F10" s="13" t="s">
        <v>75</v>
      </c>
      <c r="G10" s="15">
        <v>44490</v>
      </c>
      <c r="H10" s="15">
        <v>45526</v>
      </c>
    </row>
    <row r="11" spans="1:16" ht="57.5" x14ac:dyDescent="0.35">
      <c r="A11" t="s">
        <v>257</v>
      </c>
      <c r="B11" s="11" t="s">
        <v>23</v>
      </c>
      <c r="C11" s="11" t="s">
        <v>235</v>
      </c>
      <c r="D11" s="13" t="s">
        <v>27</v>
      </c>
      <c r="E11" s="14">
        <v>99365</v>
      </c>
      <c r="F11" s="13" t="s">
        <v>75</v>
      </c>
      <c r="G11" s="15">
        <v>44490</v>
      </c>
      <c r="H11" s="15">
        <v>45526</v>
      </c>
    </row>
    <row r="12" spans="1:16" ht="57.5" x14ac:dyDescent="0.35">
      <c r="A12" t="s">
        <v>258</v>
      </c>
      <c r="B12" s="11" t="s">
        <v>23</v>
      </c>
      <c r="C12" s="11" t="s">
        <v>235</v>
      </c>
      <c r="D12" s="13" t="s">
        <v>27</v>
      </c>
      <c r="E12" s="14">
        <v>99706</v>
      </c>
      <c r="F12" s="13" t="s">
        <v>75</v>
      </c>
      <c r="G12" s="15">
        <v>44490</v>
      </c>
      <c r="H12" s="15">
        <v>45526</v>
      </c>
    </row>
    <row r="13" spans="1:16" ht="23" x14ac:dyDescent="0.35">
      <c r="A13" t="s">
        <v>259</v>
      </c>
      <c r="B13" s="12" t="s">
        <v>23</v>
      </c>
      <c r="C13" s="12" t="s">
        <v>228</v>
      </c>
      <c r="D13" s="12" t="s">
        <v>27</v>
      </c>
      <c r="E13" s="31">
        <v>47658</v>
      </c>
      <c r="F13" s="13" t="s">
        <v>75</v>
      </c>
      <c r="G13" s="19">
        <v>45407</v>
      </c>
      <c r="H13" s="19">
        <v>45568</v>
      </c>
    </row>
    <row r="14" spans="1:16" ht="46" x14ac:dyDescent="0.35">
      <c r="A14" s="10" t="s">
        <v>34</v>
      </c>
      <c r="B14" s="11" t="s">
        <v>35</v>
      </c>
      <c r="C14" s="11" t="s">
        <v>70</v>
      </c>
      <c r="D14" s="13" t="s">
        <v>41</v>
      </c>
      <c r="E14" s="32">
        <v>11445576</v>
      </c>
      <c r="F14" s="13" t="s">
        <v>75</v>
      </c>
      <c r="G14" s="15">
        <v>44687</v>
      </c>
      <c r="H14" s="15">
        <v>44981</v>
      </c>
      <c r="L14" s="9"/>
      <c r="M14" s="9"/>
      <c r="N14" s="9"/>
      <c r="O14" s="9"/>
      <c r="P14" s="9"/>
    </row>
    <row r="15" spans="1:16" ht="67.5" customHeight="1" x14ac:dyDescent="0.35">
      <c r="A15" s="17" t="s">
        <v>54</v>
      </c>
      <c r="B15" s="11" t="s">
        <v>55</v>
      </c>
      <c r="C15" s="11" t="s">
        <v>57</v>
      </c>
      <c r="D15" s="13" t="s">
        <v>59</v>
      </c>
      <c r="E15" s="14">
        <v>538322</v>
      </c>
      <c r="F15" s="13" t="s">
        <v>62</v>
      </c>
      <c r="G15" s="18">
        <v>45471</v>
      </c>
      <c r="H15" s="18">
        <v>45608</v>
      </c>
    </row>
    <row r="16" spans="1:16" ht="57.75" customHeight="1" x14ac:dyDescent="0.35">
      <c r="A16" s="10" t="s">
        <v>63</v>
      </c>
      <c r="B16" s="11" t="s">
        <v>64</v>
      </c>
      <c r="C16" s="11" t="s">
        <v>66</v>
      </c>
      <c r="D16" s="13" t="s">
        <v>59</v>
      </c>
      <c r="E16" s="14">
        <v>6786502</v>
      </c>
      <c r="F16" s="13" t="s">
        <v>62</v>
      </c>
      <c r="G16" s="13"/>
      <c r="H16" s="15">
        <v>45623</v>
      </c>
    </row>
    <row r="17" spans="1:14" ht="44.25" customHeight="1" x14ac:dyDescent="0.35">
      <c r="A17" s="30" t="s">
        <v>67</v>
      </c>
      <c r="B17" s="11" t="s">
        <v>55</v>
      </c>
      <c r="C17" s="11" t="s">
        <v>57</v>
      </c>
      <c r="D17" s="13" t="s">
        <v>59</v>
      </c>
      <c r="E17" s="14">
        <v>438279</v>
      </c>
      <c r="F17" s="13" t="s">
        <v>62</v>
      </c>
      <c r="G17" s="18">
        <v>45471</v>
      </c>
      <c r="H17" s="18">
        <v>45608</v>
      </c>
    </row>
    <row r="18" spans="1:14" ht="34.5" customHeight="1" x14ac:dyDescent="0.35">
      <c r="A18" s="17" t="s">
        <v>68</v>
      </c>
      <c r="B18" s="11" t="s">
        <v>64</v>
      </c>
      <c r="C18" s="11" t="s">
        <v>66</v>
      </c>
      <c r="D18" s="13" t="s">
        <v>59</v>
      </c>
      <c r="E18" s="14">
        <v>6847814</v>
      </c>
      <c r="F18" s="13" t="s">
        <v>62</v>
      </c>
      <c r="G18" s="13"/>
      <c r="H18" s="15">
        <v>45623</v>
      </c>
    </row>
    <row r="19" spans="1:14" ht="37.5" customHeight="1" x14ac:dyDescent="0.35">
      <c r="A19" s="30" t="s">
        <v>69</v>
      </c>
      <c r="B19" s="11" t="s">
        <v>70</v>
      </c>
      <c r="C19" s="11" t="s">
        <v>72</v>
      </c>
      <c r="D19" s="13" t="s">
        <v>59</v>
      </c>
      <c r="E19" s="14">
        <v>700943</v>
      </c>
      <c r="F19" s="13" t="s">
        <v>75</v>
      </c>
      <c r="G19" s="18">
        <v>45154</v>
      </c>
      <c r="H19" s="18">
        <v>45376</v>
      </c>
    </row>
    <row r="20" spans="1:14" ht="37.5" customHeight="1" x14ac:dyDescent="0.35">
      <c r="A20" s="17" t="s">
        <v>76</v>
      </c>
      <c r="B20" s="11" t="s">
        <v>70</v>
      </c>
      <c r="C20" s="11" t="s">
        <v>72</v>
      </c>
      <c r="D20" s="13" t="s">
        <v>59</v>
      </c>
      <c r="E20" s="14">
        <v>774930</v>
      </c>
      <c r="F20" s="13" t="s">
        <v>75</v>
      </c>
      <c r="G20" s="18">
        <v>44963</v>
      </c>
      <c r="H20" s="18">
        <v>45383</v>
      </c>
    </row>
    <row r="21" spans="1:14" ht="37.5" customHeight="1" x14ac:dyDescent="0.35">
      <c r="A21" s="17" t="s">
        <v>78</v>
      </c>
      <c r="B21" s="11" t="s">
        <v>70</v>
      </c>
      <c r="C21" s="11" t="s">
        <v>72</v>
      </c>
      <c r="D21" s="13" t="s">
        <v>59</v>
      </c>
      <c r="E21" s="14">
        <v>2368319</v>
      </c>
      <c r="F21" s="13" t="s">
        <v>75</v>
      </c>
      <c r="G21" s="18">
        <v>44956</v>
      </c>
      <c r="H21" s="18">
        <v>45443</v>
      </c>
    </row>
    <row r="22" spans="1:14" ht="37.5" customHeight="1" x14ac:dyDescent="0.35">
      <c r="A22" s="17" t="s">
        <v>81</v>
      </c>
      <c r="B22" s="11" t="s">
        <v>70</v>
      </c>
      <c r="C22" s="11" t="s">
        <v>72</v>
      </c>
      <c r="D22" s="13" t="s">
        <v>59</v>
      </c>
      <c r="E22" s="14">
        <v>261848</v>
      </c>
      <c r="F22" s="13" t="s">
        <v>75</v>
      </c>
      <c r="G22" s="18">
        <v>45107</v>
      </c>
      <c r="H22" s="18">
        <v>45429</v>
      </c>
    </row>
    <row r="23" spans="1:14" ht="37.5" customHeight="1" x14ac:dyDescent="0.35">
      <c r="A23" s="30" t="s">
        <v>83</v>
      </c>
      <c r="B23" s="13" t="s">
        <v>70</v>
      </c>
      <c r="C23" s="11" t="s">
        <v>72</v>
      </c>
      <c r="D23" s="13" t="s">
        <v>59</v>
      </c>
      <c r="E23" s="14">
        <v>383379</v>
      </c>
      <c r="F23" s="13" t="s">
        <v>75</v>
      </c>
      <c r="G23" s="18">
        <v>45237</v>
      </c>
      <c r="H23" s="18">
        <v>45476</v>
      </c>
    </row>
    <row r="24" spans="1:14" ht="37.5" customHeight="1" x14ac:dyDescent="0.35">
      <c r="A24" s="30" t="s">
        <v>85</v>
      </c>
      <c r="B24" s="13" t="s">
        <v>70</v>
      </c>
      <c r="C24" s="11" t="s">
        <v>72</v>
      </c>
      <c r="D24" s="13" t="s">
        <v>59</v>
      </c>
      <c r="E24" s="14">
        <v>334350</v>
      </c>
      <c r="F24" s="13" t="s">
        <v>75</v>
      </c>
      <c r="G24" s="18">
        <v>45252</v>
      </c>
      <c r="H24" s="18">
        <v>45476</v>
      </c>
    </row>
    <row r="25" spans="1:14" ht="37.5" customHeight="1" x14ac:dyDescent="0.35">
      <c r="A25" s="30" t="s">
        <v>87</v>
      </c>
      <c r="B25" s="13" t="s">
        <v>70</v>
      </c>
      <c r="C25" s="11" t="s">
        <v>72</v>
      </c>
      <c r="D25" s="13" t="s">
        <v>59</v>
      </c>
      <c r="E25" s="14">
        <v>1090086</v>
      </c>
      <c r="F25" s="13" t="s">
        <v>75</v>
      </c>
      <c r="G25" s="18">
        <v>45261</v>
      </c>
      <c r="H25" s="18">
        <v>45488</v>
      </c>
    </row>
    <row r="26" spans="1:14" ht="37.5" customHeight="1" x14ac:dyDescent="0.35">
      <c r="A26" s="30" t="s">
        <v>89</v>
      </c>
      <c r="B26" s="13" t="s">
        <v>70</v>
      </c>
      <c r="C26" s="11" t="s">
        <v>72</v>
      </c>
      <c r="D26" s="13" t="s">
        <v>59</v>
      </c>
      <c r="E26" s="14">
        <v>208511</v>
      </c>
      <c r="F26" s="13" t="s">
        <v>75</v>
      </c>
      <c r="G26" s="18">
        <v>45188</v>
      </c>
      <c r="H26" s="18">
        <v>45621</v>
      </c>
    </row>
    <row r="27" spans="1:14" ht="37.5" customHeight="1" x14ac:dyDescent="0.35">
      <c r="A27" s="17" t="s">
        <v>98</v>
      </c>
      <c r="B27" s="13" t="s">
        <v>70</v>
      </c>
      <c r="C27" s="11" t="s">
        <v>72</v>
      </c>
      <c r="D27" s="13" t="s">
        <v>59</v>
      </c>
      <c r="E27" s="14">
        <v>1648025</v>
      </c>
      <c r="F27" s="13" t="s">
        <v>75</v>
      </c>
      <c r="G27" s="18">
        <v>45398</v>
      </c>
      <c r="H27" s="29">
        <v>45631</v>
      </c>
    </row>
    <row r="28" spans="1:14" ht="37.5" customHeight="1" x14ac:dyDescent="0.35">
      <c r="A28" s="17" t="s">
        <v>100</v>
      </c>
      <c r="B28" s="13" t="s">
        <v>70</v>
      </c>
      <c r="C28" s="11" t="s">
        <v>72</v>
      </c>
      <c r="D28" s="13" t="s">
        <v>59</v>
      </c>
      <c r="E28" s="14">
        <v>1988983</v>
      </c>
      <c r="F28" s="13" t="s">
        <v>75</v>
      </c>
      <c r="G28" s="18">
        <v>45405</v>
      </c>
      <c r="H28" s="29">
        <v>45631</v>
      </c>
    </row>
    <row r="29" spans="1:14" ht="37.5" customHeight="1" x14ac:dyDescent="0.35">
      <c r="A29" s="17" t="s">
        <v>110</v>
      </c>
      <c r="B29" s="13" t="s">
        <v>111</v>
      </c>
      <c r="C29" s="13" t="s">
        <v>237</v>
      </c>
      <c r="D29" s="13" t="s">
        <v>41</v>
      </c>
      <c r="E29" s="14">
        <v>19717</v>
      </c>
      <c r="F29" s="13" t="s">
        <v>75</v>
      </c>
      <c r="G29" s="18">
        <v>44876</v>
      </c>
      <c r="H29" s="18">
        <v>45603</v>
      </c>
      <c r="J29" s="13"/>
      <c r="K29" s="9"/>
      <c r="L29" s="9"/>
      <c r="M29" s="9"/>
      <c r="N29" s="9"/>
    </row>
  </sheetData>
  <autoFilter ref="A1:R29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289CCC93AF7E4A9554732FADD2713B" ma:contentTypeVersion="16" ma:contentTypeDescription="Create a new document." ma:contentTypeScope="" ma:versionID="a7562f454e43c82971df9d2083426473">
  <xsd:schema xmlns:xsd="http://www.w3.org/2001/XMLSchema" xmlns:xs="http://www.w3.org/2001/XMLSchema" xmlns:p="http://schemas.microsoft.com/office/2006/metadata/properties" xmlns:ns2="628fb6b9-9c0c-4801-bfed-8d80e020cc14" xmlns:ns3="eb3c7781-5274-4d16-814b-ff35294fca70" targetNamespace="http://schemas.microsoft.com/office/2006/metadata/properties" ma:root="true" ma:fieldsID="9122b096d394c21b905fad48af59c84e" ns2:_="" ns3:_="">
    <xsd:import namespace="628fb6b9-9c0c-4801-bfed-8d80e020cc14"/>
    <xsd:import namespace="eb3c7781-5274-4d16-814b-ff35294fca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fb6b9-9c0c-4801-bfed-8d80e020cc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2f122e4-b252-43cb-8e9f-5c6326336899}" ma:internalName="TaxCatchAll" ma:showField="CatchAllData" ma:web="628fb6b9-9c0c-4801-bfed-8d80e020cc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c7781-5274-4d16-814b-ff35294fc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a7a6b2d-4e8f-4296-a647-958e5ae246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3c7781-5274-4d16-814b-ff35294fca70">
      <Terms xmlns="http://schemas.microsoft.com/office/infopath/2007/PartnerControls"/>
    </lcf76f155ced4ddcb4097134ff3c332f>
    <TaxCatchAll xmlns="628fb6b9-9c0c-4801-bfed-8d80e020cc14" xsi:nil="true"/>
  </documentManagement>
</p:properties>
</file>

<file path=customXml/itemProps1.xml><?xml version="1.0" encoding="utf-8"?>
<ds:datastoreItem xmlns:ds="http://schemas.openxmlformats.org/officeDocument/2006/customXml" ds:itemID="{D5B7162C-3C43-4745-B38D-EB2402075570}"/>
</file>

<file path=customXml/itemProps2.xml><?xml version="1.0" encoding="utf-8"?>
<ds:datastoreItem xmlns:ds="http://schemas.openxmlformats.org/officeDocument/2006/customXml" ds:itemID="{EA9DA890-97A5-4959-BC50-75D70AD6AF75}"/>
</file>

<file path=customXml/itemProps3.xml><?xml version="1.0" encoding="utf-8"?>
<ds:datastoreItem xmlns:ds="http://schemas.openxmlformats.org/officeDocument/2006/customXml" ds:itemID="{47CE9BD5-3BD3-408A-8AA2-B6AB34AF9574}"/>
</file>

<file path=docMetadata/LabelInfo.xml><?xml version="1.0" encoding="utf-8"?>
<clbl:labelList xmlns:clbl="http://schemas.microsoft.com/office/2020/mipLabelMetadata">
  <clbl:label id="{a611372e-77c1-4778-9b67-c2905ade134f}" enabled="1" method="Standard" siteId="{bc5f3009-5bd3-4402-beb1-6e2eb7c68ff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0001-Moeve</vt:lpstr>
      <vt:lpstr>DATABASE</vt:lpstr>
      <vt:lpstr>MNC</vt:lpstr>
      <vt:lpstr>Hoja1</vt:lpstr>
      <vt:lpstr>EPARKS</vt:lpstr>
      <vt:lpstr>C&amp;CE</vt:lpstr>
      <vt:lpstr>TPS</vt:lpstr>
      <vt:lpstr>0012</vt:lpstr>
      <vt:lpstr>0001</vt:lpstr>
      <vt:lpstr>1024</vt:lpstr>
      <vt:lpstr>0051</vt:lpstr>
      <vt:lpstr>BASE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Jimenez, David</dc:creator>
  <cp:lastModifiedBy>Garcia Macias, Laura</cp:lastModifiedBy>
  <dcterms:created xsi:type="dcterms:W3CDTF">2015-06-05T18:17:20Z</dcterms:created>
  <dcterms:modified xsi:type="dcterms:W3CDTF">2026-07-06T11:15:28Z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0x01010004289CCC93AF7E4A9554732FADD2713B</vt:lpwstr>
  </property>
</Properties>
</file>